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0" yWindow="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E15" i="14" l="1"/>
  <c r="J35" i="17" l="1"/>
  <c r="I35" i="17"/>
  <c r="G35" i="17"/>
  <c r="F35" i="17"/>
  <c r="J34" i="17"/>
  <c r="I34" i="17"/>
  <c r="G34" i="17"/>
  <c r="F34" i="17"/>
  <c r="J33" i="17"/>
  <c r="I33" i="17"/>
  <c r="G33" i="17"/>
  <c r="F33" i="17"/>
  <c r="J32" i="17"/>
  <c r="I32" i="17"/>
  <c r="G32" i="17"/>
  <c r="F32" i="17"/>
  <c r="J31" i="17"/>
  <c r="I31" i="17"/>
  <c r="G31" i="17"/>
  <c r="F31" i="17"/>
  <c r="J30" i="17"/>
  <c r="I30" i="17"/>
  <c r="G30" i="17"/>
  <c r="F30" i="17"/>
  <c r="J29" i="17"/>
  <c r="I29" i="17"/>
  <c r="G29" i="17"/>
  <c r="F29" i="17"/>
  <c r="U28" i="17"/>
  <c r="J28" i="17"/>
  <c r="I28" i="17"/>
  <c r="G28" i="17"/>
  <c r="F28" i="17"/>
  <c r="J27" i="17"/>
  <c r="I27" i="17"/>
  <c r="G27" i="17"/>
  <c r="F27" i="17"/>
  <c r="O28" i="17" s="1"/>
  <c r="S28" i="17" s="1"/>
  <c r="E27" i="17"/>
  <c r="D27" i="17"/>
  <c r="C27" i="17"/>
  <c r="A5" i="6"/>
  <c r="A5" i="22"/>
  <c r="A5" i="5"/>
  <c r="A4" i="15"/>
  <c r="A5" i="16"/>
  <c r="A5" i="19"/>
  <c r="A5" i="10"/>
  <c r="A4" i="17"/>
  <c r="A5" i="14"/>
  <c r="A6" i="13"/>
  <c r="A4" i="12"/>
  <c r="A15" i="22"/>
  <c r="A15" i="5"/>
  <c r="A14" i="15"/>
  <c r="A15" i="16"/>
  <c r="A15" i="19"/>
  <c r="A15" i="10"/>
  <c r="A14" i="17"/>
  <c r="A15" i="6"/>
  <c r="A16" i="13"/>
  <c r="A14" i="12"/>
  <c r="A12" i="22"/>
  <c r="A12" i="5"/>
  <c r="A11" i="15"/>
  <c r="A12" i="16"/>
  <c r="A12" i="19"/>
  <c r="A12" i="10"/>
  <c r="A11" i="17"/>
  <c r="A12" i="6"/>
  <c r="E12" i="14"/>
  <c r="A13" i="13"/>
  <c r="A11" i="12"/>
  <c r="A9" i="22"/>
  <c r="A9" i="5"/>
  <c r="A8" i="15"/>
  <c r="A9" i="16"/>
  <c r="A9" i="19"/>
  <c r="A8" i="17"/>
  <c r="A9" i="10"/>
  <c r="A9" i="6"/>
  <c r="E9" i="14"/>
  <c r="A10" i="13"/>
  <c r="A8" i="12"/>
  <c r="T28" i="17" l="1"/>
  <c r="X28" i="17" s="1"/>
  <c r="V28" i="17"/>
  <c r="Y28" i="17"/>
  <c r="P28" i="17"/>
  <c r="Q28" i="17" s="1"/>
  <c r="W28" i="17"/>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<sst xmlns="http://schemas.openxmlformats.org/spreadsheetml/2006/main" count="1358" uniqueCount="628">
  <si>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</si>
  <si>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</si>
  <si>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</si>
  <si>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</si>
  <si>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</si>
  <si>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</si>
  <si>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</si>
  <si>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</si>
  <si>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</si>
  <si>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</si>
  <si>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</si>
  <si>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</si>
  <si>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</si>
  <si>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</si>
  <si>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</si>
  <si>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</si>
  <si>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</si>
  <si>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</si>
  <si>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</si>
  <si>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</si>
  <si>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</si>
  <si>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</si>
  <si>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</si>
  <si>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</si>
  <si>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</si>
  <si>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</si>
  <si>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</si>
  <si>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</si>
  <si>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</si>
  <si>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</si>
  <si>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</si>
  <si>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</si>
  <si>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</si>
  <si>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</si>
  <si>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</si>
  <si>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</si>
  <si>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</si>
  <si>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</si>
  <si>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</si>
  <si>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</si>
  <si>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</si>
  <si>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</si>
  <si>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</si>
  <si>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</si>
  <si>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</si>
  <si>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</si>
  <si>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</si>
  <si>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</si>
  <si>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</si>
  <si>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</si>
  <si>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</si>
  <si>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</si>
  <si>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</si>
  <si>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</si>
  <si>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</si>
  <si>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</si>
  <si>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</si>
  <si>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</si>
  <si>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</si>
  <si>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</si>
  <si>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</si>
  <si>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</si>
  <si>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</si>
  <si>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</si>
  <si>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</si>
  <si>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</si>
  <si>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</si>
  <si>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</si>
  <si>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</si>
  <si>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</si>
  <si>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</si>
  <si>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</si>
  <si>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</si>
  <si>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</si>
  <si>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</si>
  <si>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</si>
  <si>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</si>
  <si>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</si>
  <si>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</si>
  <si>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</si>
  <si>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</si>
  <si>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</si>
  <si>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</si>
  <si>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</si>
  <si>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</si>
  <si>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</si>
  <si>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</si>
  <si>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</si>
  <si>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</si>
  <si>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</si>
  <si>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</si>
  <si>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</si>
  <si>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</si>
  <si>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</si>
  <si>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</si>
  <si>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</si>
  <si>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</si>
  <si>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</si>
  <si>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</si>
  <si>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</si>
  <si>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</si>
  <si>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</si>
  <si>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</si>
  <si>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</si>
  <si>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</si>
  <si>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</si>
  <si>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</si>
  <si>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</si>
  <si>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</si>
  <si>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</si>
  <si>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</si>
  <si>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</si>
  <si>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</si>
  <si>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</si>
  <si>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</si>
  <si>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</si>
  <si>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</si>
  <si>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</si>
  <si>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</si>
  <si>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</si>
  <si>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</si>
  <si>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</si>
  <si>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</si>
  <si>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</si>
  <si>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</si>
  <si>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</si>
  <si>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</si>
  <si>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</si>
  <si>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</si>
  <si>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</si>
  <si>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</si>
  <si>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</si>
  <si>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</si>
  <si>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</si>
  <si>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</si>
  <si>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</si>
  <si>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</si>
  <si>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</si>
  <si>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</si>
  <si>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</si>
  <si>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</si>
  <si>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</si>
  <si>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</si>
  <si>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</si>
  <si>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</si>
  <si>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</si>
  <si>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</si>
  <si>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</si>
  <si>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</si>
  <si>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</si>
  <si>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</si>
  <si>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</si>
  <si>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</si>
  <si>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</si>
  <si>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</si>
  <si>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</si>
  <si>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</si>
  <si>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</si>
  <si>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</si>
  <si>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</si>
  <si>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</si>
  <si>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</si>
  <si>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</si>
  <si>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</si>
  <si>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</si>
  <si>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</si>
  <si>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</si>
  <si>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</si>
  <si>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</si>
  <si>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</si>
  <si>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</si>
  <si>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</si>
  <si>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</si>
  <si>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</si>
  <si>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</si>
  <si>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</si>
  <si>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</si>
  <si>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</si>
  <si>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</si>
  <si>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</si>
  <si>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</si>
  <si>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</si>
  <si>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</si>
  <si>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</si>
  <si>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</si>
  <si>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</si>
  <si>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</si>
  <si>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</si>
  <si>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</si>
  <si>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</si>
  <si>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</si>
  <si>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</si>
  <si>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</si>
  <si>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</si>
  <si>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</si>
  <si>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</si>
  <si>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</si>
  <si>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</si>
  <si>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</si>
  <si>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</si>
  <si>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</si>
  <si>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</si>
  <si>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</si>
  <si>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</si>
  <si>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</si>
  <si>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</si>
  <si>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</si>
  <si>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</si>
  <si>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</si>
  <si>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</si>
  <si>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</si>
  <si>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</si>
  <si>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</si>
  <si>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</si>
  <si>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</si>
  <si>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</si>
  <si>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</si>
  <si>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</si>
  <si>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</si>
  <si>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</si>
  <si>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</si>
  <si>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</si>
  <si>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</si>
  <si>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</si>
  <si>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</si>
  <si>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</si>
  <si>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</si>
  <si>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</si>
  <si>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</si>
  <si>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</si>
  <si>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</si>
  <si>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</si>
  <si>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</si>
  <si>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</si>
  <si>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</si>
  <si>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</si>
  <si>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</si>
  <si>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</si>
  <si>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</si>
  <si>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</si>
  <si>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</si>
  <si>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</si>
  <si>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</si>
  <si>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</si>
  <si>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</si>
  <si>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</si>
  <si>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</si>
  <si>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</si>
  <si>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</si>
  <si>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</si>
  <si>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</si>
  <si>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</si>
  <si>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</si>
  <si>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</si>
  <si>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</si>
  <si>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</si>
  <si>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</si>
  <si>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</si>
  <si>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</si>
  <si>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</si>
  <si>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</si>
  <si>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</si>
  <si>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</si>
  <si>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</si>
  <si>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</si>
  <si>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</si>
  <si>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</si>
  <si>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</si>
  <si>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</si>
  <si>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</si>
  <si>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</si>
  <si>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</si>
  <si>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</si>
  <si>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</si>
  <si>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</si>
  <si>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</si>
  <si>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</si>
  <si>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</si>
  <si>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</si>
  <si>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</si>
  <si>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</si>
  <si>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</si>
  <si>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</si>
  <si>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</si>
  <si>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</si>
  <si>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</si>
  <si>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</si>
  <si>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</si>
  <si>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</si>
  <si>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</si>
  <si>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</si>
  <si>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</si>
  <si>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</si>
  <si>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</si>
  <si>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</si>
  <si>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</si>
  <si>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</si>
  <si>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</si>
  <si>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</si>
  <si>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</si>
  <si>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</si>
  <si>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</si>
  <si>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</si>
  <si>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</si>
  <si>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</si>
  <si>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</si>
  <si>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</si>
  <si>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</si>
  <si>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</si>
  <si>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</si>
  <si>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</si>
  <si>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</si>
  <si>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</si>
  <si>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</si>
  <si>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</si>
  <si>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</si>
  <si>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</si>
  <si>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</si>
  <si>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</si>
  <si>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</si>
  <si>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</si>
  <si>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</si>
  <si>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</si>
  <si>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</si>
  <si>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</si>
  <si>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</si>
  <si>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</si>
  <si>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</si>
  <si>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</si>
  <si>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</si>
  <si>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</si>
  <si>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</si>
  <si>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</si>
  <si>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</si>
  <si>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</si>
  <si>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</si>
  <si>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</si>
  <si>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</si>
  <si>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</si>
  <si>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</si>
  <si>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</si>
  <si>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</si>
  <si>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</si>
  <si>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</si>
  <si>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</si>
  <si>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</si>
  <si>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</si>
  <si>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</si>
  <si>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</si>
  <si>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</si>
  <si>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</si>
  <si>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</si>
  <si>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</si>
  <si>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</si>
  <si>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</si>
  <si>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</si>
  <si>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</si>
  <si>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</si>
  <si>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</si>
  <si>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</si>
  <si>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</si>
  <si>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</si>
  <si>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</si>
  <si>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</si>
  <si>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</si>
  <si>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</si>
  <si>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</si>
  <si>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</si>
  <si>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</si>
  <si>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</si>
  <si>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</si>
  <si>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</si>
  <si>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</si>
  <si>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</si>
  <si>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</si>
  <si>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</si>
  <si>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</si>
  <si>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</si>
  <si>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</si>
  <si>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</si>
  <si>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</si>
  <si>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</si>
  <si>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</si>
  <si>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</si>
  <si>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</si>
  <si>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</si>
  <si>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</si>
  <si>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</si>
  <si>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</si>
  <si>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</si>
  <si>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</si>
  <si>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</si>
  <si>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</si>
  <si>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</si>
  <si>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</si>
  <si>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</si>
  <si>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</si>
  <si>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</si>
  <si>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</si>
  <si>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</si>
  <si>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</si>
  <si>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</si>
  <si>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</si>
  <si>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</si>
  <si>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</si>
  <si>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</si>
  <si>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</si>
  <si>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</si>
  <si>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</si>
  <si>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</si>
  <si>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</si>
  <si>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</si>
  <si>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</si>
  <si>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</si>
  <si>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</si>
  <si>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</si>
  <si>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</si>
  <si>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</si>
  <si>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</si>
  <si>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</si>
  <si>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</si>
  <si>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</si>
  <si>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</si>
  <si>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</si>
  <si>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</si>
  <si>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</si>
  <si>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</si>
  <si>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</si>
  <si>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</si>
  <si>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</si>
  <si>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</si>
  <si>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</si>
  <si>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</si>
  <si>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</si>
  <si>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</si>
  <si>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</si>
  <si>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</si>
  <si>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</si>
  <si>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</si>
  <si>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</si>
  <si>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</si>
  <si>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</si>
  <si>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</si>
  <si>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</si>
  <si>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</si>
  <si>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</si>
  <si>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</si>
  <si>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</si>
  <si>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</si>
  <si>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</si>
  <si>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</si>
  <si>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</si>
  <si>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</si>
  <si>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</si>
  <si>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</si>
  <si>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</si>
  <si>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</si>
  <si>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</si>
  <si>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</si>
  <si>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</si>
  <si>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</si>
  <si>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</si>
  <si>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</si>
  <si>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</si>
  <si>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</si>
  <si>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</si>
  <si>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</si>
  <si>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</si>
  <si>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</si>
  <si>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</si>
  <si>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</si>
  <si>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</si>
  <si>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</si>
  <si>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</si>
  <si>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</si>
  <si>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</si>
  <si>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</si>
  <si>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</si>
  <si>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</si>
  <si>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</si>
  <si>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</si>
  <si>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</si>
  <si>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</si>
  <si>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</si>
  <si>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</si>
  <si>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</si>
  <si>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</si>
  <si>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</si>
  <si>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</si>
  <si>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</si>
  <si>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</si>
  <si>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</si>
  <si>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</si>
  <si>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</si>
  <si>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</si>
  <si>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</si>
  <si>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</si>
  <si>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</si>
  <si>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</si>
  <si>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</si>
  <si>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</si>
  <si>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</si>
  <si>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</si>
  <si>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</si>
  <si>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</si>
  <si>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</si>
  <si>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</si>
  <si>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</si>
  <si>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</si>
  <si>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</si>
  <si>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</si>
  <si>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</si>
  <si>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</si>
  <si>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</si>
  <si>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Незавершенное строительство</t>
  </si>
  <si>
    <t>Сметная стоимость проекта в ценах 2017 года с НДС, млн. руб.</t>
  </si>
  <si>
    <t>Локально-сметный расчет</t>
  </si>
  <si>
    <t>-</t>
  </si>
  <si>
    <t>да</t>
  </si>
  <si>
    <t>2017</t>
  </si>
  <si>
    <t>незавершеннное строительство</t>
  </si>
  <si>
    <t>G_172118067</t>
  </si>
  <si>
    <t>1.2.1. Модернизация морально и физически устаревшего эл.оборудования РП-2</t>
  </si>
  <si>
    <t>Обеспечение бесперебойного и надежного функционирования электроэнергетики в целях удовлетворения спроса на электрическую энергию потребителей, повышение качества надежности электроснабжения существующих и вводимых нагрузок, техническое перевооружение устаревшего оборудования.</t>
  </si>
  <si>
    <t>10,53 мл. руб с НДС</t>
  </si>
  <si>
    <t>Замена секции оборудования РП-2</t>
  </si>
  <si>
    <t>РП-2</t>
  </si>
  <si>
    <t>РБ, г. Бирск</t>
  </si>
  <si>
    <t>Реконструкция</t>
  </si>
  <si>
    <t>КСО-285</t>
  </si>
  <si>
    <t>КСО "Новация"</t>
  </si>
  <si>
    <t>одноцепная</t>
  </si>
  <si>
    <t>16 мм2</t>
  </si>
  <si>
    <t>ж/б</t>
  </si>
  <si>
    <t>Модернизация морально и физически устаревшего эл.оборудования РП-2 (2 секция)</t>
  </si>
  <si>
    <t>ВЛ-0,4кВ</t>
  </si>
  <si>
    <t>ВЛИ</t>
  </si>
  <si>
    <t>Энергетика</t>
  </si>
  <si>
    <t>Модернизация РП-2</t>
  </si>
  <si>
    <t>Выполнение работ по ремонту РП №2 по ул Садовой в г. Бирск</t>
  </si>
  <si>
    <t>запрос предложений в конвертах</t>
  </si>
  <si>
    <t>ООО "СТРОЙЛАЙН"</t>
  </si>
  <si>
    <t>31705338727</t>
  </si>
  <si>
    <t>https://zakupki.gov.ru/</t>
  </si>
  <si>
    <t>Июль 2017г.</t>
  </si>
  <si>
    <t>19.07.2017г.</t>
  </si>
  <si>
    <t>25.07.2017г.</t>
  </si>
  <si>
    <t>31.08.2017г.</t>
  </si>
  <si>
    <t>Конкурсная комиссия</t>
  </si>
  <si>
    <t>19 июля 2017г.</t>
  </si>
  <si>
    <t>Извещение № 28</t>
  </si>
  <si>
    <t>06.09.2017г.</t>
  </si>
  <si>
    <t>21.09.2017г.</t>
  </si>
  <si>
    <t>Оборудование для модернизации РП-2</t>
  </si>
  <si>
    <t>запрос предложений</t>
  </si>
  <si>
    <t>ООО "ОЭнТ-Самара"</t>
  </si>
  <si>
    <t>ООО "ТЭЛПРО-Урал"</t>
  </si>
  <si>
    <t>820684</t>
  </si>
  <si>
    <t>https://www.b2b-energo.ru/</t>
  </si>
  <si>
    <t>Апрель 2017г.</t>
  </si>
  <si>
    <t>28.04.2017г.</t>
  </si>
  <si>
    <t xml:space="preserve"> 05.05. 2017г.</t>
  </si>
  <si>
    <t>28 апреля 2017 г.</t>
  </si>
  <si>
    <t>Извещение № 18</t>
  </si>
  <si>
    <t>05.05.2017г.</t>
  </si>
  <si>
    <t>11.05.2017г.</t>
  </si>
  <si>
    <t>01.07.2017г.</t>
  </si>
  <si>
    <t>04.08.2017г.</t>
  </si>
  <si>
    <t>Работы по модернизации морально и физически устаревшего эл.оборудования РП-2</t>
  </si>
  <si>
    <t>871646</t>
  </si>
  <si>
    <t>Август 2017г.</t>
  </si>
  <si>
    <t>10.08.2017г.</t>
  </si>
  <si>
    <t xml:space="preserve"> 16.08. 2017г.</t>
  </si>
  <si>
    <t>21.08.2017г.</t>
  </si>
  <si>
    <t>10 августа 2017 г.</t>
  </si>
  <si>
    <t>24.08.2017г.</t>
  </si>
  <si>
    <t>18.09.2017г.</t>
  </si>
  <si>
    <t>РП-2, ф.215</t>
  </si>
  <si>
    <t>19.05.2016 №33</t>
  </si>
  <si>
    <t>19.05.2016 №34</t>
  </si>
  <si>
    <t>15.06.2016 №52</t>
  </si>
  <si>
    <t>04.10.2016 №81</t>
  </si>
  <si>
    <t>04.10.2016 №82</t>
  </si>
  <si>
    <t>14.10.2016 №89</t>
  </si>
  <si>
    <t>14.10.2016 №90</t>
  </si>
  <si>
    <t>14.10.2016 №91</t>
  </si>
  <si>
    <t xml:space="preserve">ООО "СТРОЙЛАЙН"
ООО "ЛМ-СТРОЙ" </t>
  </si>
  <si>
    <t xml:space="preserve">ООО "ОЭнТ-Самара"
ООО "ТЭЛПРО-Урал"
ООО "Таврида Электрик Поволжье"   </t>
  </si>
  <si>
    <t>783,43
875,60</t>
  </si>
  <si>
    <t>5 450,00
5 495,00
5 513,83</t>
  </si>
  <si>
    <t>824,00</t>
  </si>
  <si>
    <t>Ячейки КСО - 7 шт</t>
  </si>
  <si>
    <t>11,42 мл. руб с НДС</t>
  </si>
  <si>
    <t>1с РП-2</t>
  </si>
  <si>
    <t>Описание состава объектов инвестиционной деятельности их количества и характеристик в отношении каждого такого объекта</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</si>
  <si>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 Приказом Минэнерго России от 29 ноября 2016 года № 1256)</t>
  </si>
  <si>
    <t>Извещение № 61</t>
  </si>
  <si>
    <t>198.66</t>
  </si>
  <si>
    <t>единственный поставщик</t>
  </si>
  <si>
    <t>ООО "ДССЛ-Первый"</t>
  </si>
  <si>
    <t>198,66</t>
  </si>
  <si>
    <t>7.2.1.г.</t>
  </si>
  <si>
    <t>10 октября 2017 года</t>
  </si>
  <si>
    <t>Извещение № 67</t>
  </si>
  <si>
    <t>12 октября 2017 года</t>
  </si>
  <si>
    <t>26.10.2017 г.</t>
  </si>
  <si>
    <t>11.11.2017 г</t>
  </si>
  <si>
    <t>Оборудование электрическое для модернизации РП-2</t>
  </si>
  <si>
    <t xml:space="preserve">
ООО "ТЭЛПРО-Урал"
ООО "Таврида Электрик Поволжье"   </t>
  </si>
  <si>
    <t>1468,60     1483,05</t>
  </si>
  <si>
    <t>904730</t>
  </si>
  <si>
    <t>Октябрь       2017 г.</t>
  </si>
  <si>
    <t>16.10.2017г.</t>
  </si>
  <si>
    <t>23.10.2017</t>
  </si>
  <si>
    <t>24.10.2017г</t>
  </si>
  <si>
    <t>Извещение № 69</t>
  </si>
  <si>
    <t>25.10.2017г</t>
  </si>
  <si>
    <t>24.11.2017 г</t>
  </si>
  <si>
    <t>29.11.2017г.</t>
  </si>
  <si>
    <t>Работы по модернизации морально и физически устаревшего оборудования РП-2</t>
  </si>
  <si>
    <t>_</t>
  </si>
  <si>
    <t>31705873920</t>
  </si>
  <si>
    <t>http://zakupki.gov.ru</t>
  </si>
  <si>
    <t>Декабрь    2017 г.</t>
  </si>
  <si>
    <t>12.12.2017г.</t>
  </si>
  <si>
    <t>15.12.2017</t>
  </si>
  <si>
    <t>Извещение № 82</t>
  </si>
  <si>
    <t>18.12.2017г.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</si>
</sst>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1"/>
      <color theme="10"/>
      <name val="Calibri"/>
      <family val="2"/>
      <charset val="204"/>
    </font>
    <font>
      <u/>
      <sz val="12"/>
      <color theme="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applyNumberFormat="0" applyFill="0" applyBorder="0" applyAlignment="0" applyProtection="0">
      <alignment vertical="top"/>
      <protection locked="0"/>
    </xf>
    <xf numFmtId="43" fontId="1" fillId="0" borderId="0" applyFont="0" applyFill="0" applyBorder="0" applyAlignment="0" applyProtection="0"/>
  </cellStyleXfs>
  <cellXfs count="41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wrapText="1"/>
    </xf>
    <xf numFmtId="49" fontId="7" fillId="0" borderId="1" xfId="49" applyNumberFormat="1" applyFont="1" applyFill="1" applyBorder="1" applyAlignment="1">
      <alignment horizontal="center" vertical="center"/>
    </xf>
    <xf numFmtId="49" fontId="7" fillId="0" borderId="1" xfId="49"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xf numFmtId="43" fontId="7" fillId="0" borderId="1" xfId="68" applyFont="1" applyBorder="1" applyAlignment="1">
      <alignment horizontal="center" vertical="center" wrapText="1"/>
    </xf>
    <xf numFmtId="49" fontId="7" fillId="0" borderId="1" xfId="49" applyNumberFormat="1" applyFont="1" applyBorder="1" applyAlignment="1">
      <alignment horizontal="left" vertical="center" wrapText="1"/>
    </xf>
    <xf numFmtId="0" fontId="7" fillId="0" borderId="1" xfId="49" applyFont="1" applyBorder="1" applyAlignment="1">
      <alignment horizontal="center" vertical="center"/>
    </xf>
    <xf numFmtId="49" fontId="68" fillId="0" borderId="1" xfId="67" applyNumberFormat="1" applyFont="1" applyBorder="1" applyAlignment="1" applyProtection="1">
      <alignment horizontal="center" vertical="center" wrapText="1"/>
    </xf>
    <xf numFmtId="0" fontId="41" fillId="0" borderId="46" xfId="2"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50" xfId="2" applyNumberFormat="1" applyFont="1" applyFill="1" applyBorder="1" applyAlignment="1">
      <alignment horizontal="center" vertical="center" wrapText="1"/>
    </xf>
    <xf numFmtId="49" fontId="48" fillId="0" borderId="1" xfId="0" applyNumberFormat="1" applyFont="1" applyBorder="1" applyAlignment="1">
      <alignment horizontal="left" vertical="center" wrapText="1"/>
    </xf>
    <xf numFmtId="49" fontId="67" fillId="0" borderId="1" xfId="67" applyNumberFormat="1" applyBorder="1" applyAlignment="1" applyProtection="1">
      <alignment horizontal="center" vertical="center" wrapText="1"/>
    </xf>
    <xf numFmtId="49" fontId="48" fillId="0" borderId="1" xfId="0"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10" xfId="0" applyFill="1" applyBorder="1" applyAlignment="1">
      <alignment horizontal="center" vertical="center"/>
    </xf>
    <xf numFmtId="0" fontId="0" fillId="0" borderId="6" xfId="0" applyFill="1" applyBorder="1" applyAlignment="1">
      <alignment horizontal="center" vertical="center"/>
    </xf>
    <xf numFmtId="0" fontId="0" fillId="0" borderId="2" xfId="0" applyFill="1" applyBorder="1" applyAlignment="1">
      <alignment horizontal="center" vertical="center"/>
    </xf>
    <xf numFmtId="0" fontId="36" fillId="0" borderId="9" xfId="0" applyFont="1" applyBorder="1" applyAlignment="1">
      <alignment horizontal="left" vertical="center" wrapText="1" shrinkToFit="1"/>
    </xf>
    <xf numFmtId="0" fontId="36" fillId="0" borderId="5" xfId="0" applyFont="1" applyBorder="1" applyAlignment="1">
      <alignment horizontal="left" vertical="center" wrapText="1" shrinkToFit="1"/>
    </xf>
    <xf numFmtId="0" fontId="36" fillId="0" borderId="22" xfId="0" applyFont="1" applyBorder="1" applyAlignment="1">
      <alignment horizontal="left" vertical="center" wrapText="1" shrinkToFi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overlay val="0"/>
      <c:spPr>
        <a:noFill/>
        <a:ln w="25400">
          <a:noFill/>
        </a:ln>
      </c:spPr>
    </c:title>
    <c:autoTitleDeleted val="0"/>
    <c:plotArea>
      <c:layout>
        <c:manualLayout>
          <c:layoutTarget val="inner"/>
          <c:xMode val="edge"/>
          <c:yMode val="edge"/>
          <c:x val="0.17982942779634734"/>
          <c:y val="9.9557370143549137E-2"/>
          <c:w val="0.77652950922849495"/>
          <c:h val="0.804425434475019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DB5-4FFC-93A5-DC702C4F243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DB5-4FFC-93A5-DC702C4F243F}"/>
            </c:ext>
          </c:extLst>
        </c:ser>
        <c:dLbls>
          <c:showLegendKey val="0"/>
          <c:showVal val="0"/>
          <c:showCatName val="0"/>
          <c:showSerName val="0"/>
          <c:showPercent val="0"/>
          <c:showBubbleSize val="0"/>
        </c:dLbls>
        <c:smooth val="0"/>
        <c:axId val="86805120"/>
        <c:axId val="86823296"/>
      </c:lineChart>
      <c:catAx>
        <c:axId val="86805120"/>
        <c:scaling>
          <c:orientation val="minMax"/>
        </c:scaling>
        <c:delete val="0"/>
        <c:axPos val="b"/>
        <c:numFmt formatCode="General" sourceLinked="1"/>
        <c:majorTickMark val="out"/>
        <c:minorTickMark val="none"/>
        <c:tickLblPos val="nextTo"/>
        <c:crossAx val="86823296"/>
        <c:crosses val="autoZero"/>
        <c:auto val="1"/>
        <c:lblAlgn val="ctr"/>
        <c:lblOffset val="100"/>
        <c:noMultiLvlLbl val="0"/>
      </c:catAx>
      <c:valAx>
        <c:axId val="86823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6805120"/>
        <c:crosses val="autoZero"/>
        <c:crossBetween val="between"/>
      </c:valAx>
    </c:plotArea>
    <c:legend>
      <c:legendPos val="r"/>
      <c:layout>
        <c:manualLayout>
          <c:xMode val="edge"/>
          <c:yMode val="edge"/>
          <c:x val="0.110119047619046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b2b-energo.ru/" TargetMode="External"/><Relationship Id="rId2" Type="http://schemas.openxmlformats.org/officeDocument/2006/relationships/hyperlink" Target="https://www.b2b-energo.ru/" TargetMode="External"/><Relationship Id="rId1" Type="http://schemas.openxmlformats.org/officeDocument/2006/relationships/hyperlink" Target="https://zakupki.gov.ru/" TargetMode="External"/><Relationship Id="rId6" Type="http://schemas.openxmlformats.org/officeDocument/2006/relationships/printerSettings" Target="../printerSettings/printerSettings11.bin"/><Relationship Id="rId5" Type="http://schemas.openxmlformats.org/officeDocument/2006/relationships/hyperlink" Target="http://zakupki.gov.ru/" TargetMode="External"/><Relationship Id="rId4" Type="http://schemas.openxmlformats.org/officeDocument/2006/relationships/hyperlink" Target="https://www.b2b-energo.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38" t="s">
        <v>508</v>
      </c>
      <c r="B5" s="238"/>
      <c r="C5" s="238"/>
      <c r="D5" s="189"/>
      <c r="E5" s="189"/>
      <c r="F5" s="189"/>
      <c r="G5" s="189"/>
      <c r="H5" s="189"/>
      <c r="I5" s="189"/>
      <c r="J5" s="189"/>
    </row>
    <row r="6" spans="1:22" s="10" customFormat="1" ht="18.75" x14ac:dyDescent="0.3">
      <c r="A6" s="15"/>
      <c r="F6" s="14"/>
      <c r="G6" s="14"/>
      <c r="H6" s="13"/>
    </row>
    <row r="7" spans="1:22" s="10" customFormat="1" ht="18.75" x14ac:dyDescent="0.2">
      <c r="A7" s="242" t="s">
        <v>10</v>
      </c>
      <c r="B7" s="242"/>
      <c r="C7" s="24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3" t="s">
        <v>499</v>
      </c>
      <c r="B9" s="243"/>
      <c r="C9" s="243"/>
      <c r="D9" s="6"/>
      <c r="E9" s="6"/>
      <c r="F9" s="6"/>
      <c r="G9" s="6"/>
      <c r="H9" s="6"/>
      <c r="I9" s="11"/>
      <c r="J9" s="11"/>
      <c r="K9" s="11"/>
      <c r="L9" s="11"/>
      <c r="M9" s="11"/>
      <c r="N9" s="11"/>
      <c r="O9" s="11"/>
      <c r="P9" s="11"/>
      <c r="Q9" s="11"/>
      <c r="R9" s="11"/>
      <c r="S9" s="11"/>
      <c r="T9" s="11"/>
      <c r="U9" s="11"/>
      <c r="V9" s="11"/>
    </row>
    <row r="10" spans="1:22" s="10" customFormat="1" ht="18.75" x14ac:dyDescent="0.2">
      <c r="A10" s="239" t="s">
        <v>502</v>
      </c>
      <c r="B10" s="239"/>
      <c r="C10" s="23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3" t="s">
        <v>521</v>
      </c>
      <c r="B12" s="243"/>
      <c r="C12" s="243"/>
      <c r="D12" s="6"/>
      <c r="E12" s="6"/>
      <c r="F12" s="6"/>
      <c r="G12" s="6"/>
      <c r="H12" s="6"/>
      <c r="I12" s="11"/>
      <c r="J12" s="11"/>
      <c r="K12" s="11"/>
      <c r="L12" s="11"/>
      <c r="M12" s="11"/>
      <c r="N12" s="11"/>
      <c r="O12" s="11"/>
      <c r="P12" s="11"/>
      <c r="Q12" s="11"/>
      <c r="R12" s="11"/>
      <c r="S12" s="11"/>
      <c r="T12" s="11"/>
      <c r="U12" s="11"/>
      <c r="V12" s="11"/>
    </row>
    <row r="13" spans="1:22" s="10" customFormat="1" ht="18.75" x14ac:dyDescent="0.2">
      <c r="A13" s="239" t="s">
        <v>501</v>
      </c>
      <c r="B13" s="239"/>
      <c r="C13" s="23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43" t="s">
        <v>534</v>
      </c>
      <c r="B15" s="243"/>
      <c r="C15" s="243"/>
      <c r="D15" s="6"/>
      <c r="E15" s="6"/>
      <c r="F15" s="6"/>
      <c r="G15" s="6"/>
      <c r="H15" s="6"/>
      <c r="I15" s="6"/>
      <c r="J15" s="6"/>
      <c r="K15" s="6"/>
      <c r="L15" s="6"/>
      <c r="M15" s="6"/>
      <c r="N15" s="6"/>
      <c r="O15" s="6"/>
      <c r="P15" s="6"/>
      <c r="Q15" s="6"/>
      <c r="R15" s="6"/>
      <c r="S15" s="6"/>
      <c r="T15" s="6"/>
      <c r="U15" s="6"/>
      <c r="V15" s="6"/>
    </row>
    <row r="16" spans="1:22" s="2" customFormat="1" ht="15" customHeight="1" x14ac:dyDescent="0.2">
      <c r="A16" s="239" t="s">
        <v>500</v>
      </c>
      <c r="B16" s="239"/>
      <c r="C16" s="23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0" t="s">
        <v>482</v>
      </c>
      <c r="B18" s="241"/>
      <c r="C18" s="24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68</v>
      </c>
      <c r="C20" s="34" t="s">
        <v>67</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66</v>
      </c>
      <c r="B22" s="38" t="s">
        <v>330</v>
      </c>
      <c r="C22" s="34" t="s">
        <v>522</v>
      </c>
      <c r="D22" s="27"/>
      <c r="E22" s="27"/>
      <c r="F22" s="27"/>
      <c r="G22" s="27"/>
      <c r="H22" s="27"/>
      <c r="I22" s="26"/>
      <c r="J22" s="26"/>
      <c r="K22" s="26"/>
      <c r="L22" s="26"/>
      <c r="M22" s="26"/>
      <c r="N22" s="26"/>
      <c r="O22" s="26"/>
      <c r="P22" s="26"/>
      <c r="Q22" s="26"/>
      <c r="R22" s="26"/>
      <c r="S22" s="26"/>
      <c r="T22" s="25"/>
      <c r="U22" s="25"/>
      <c r="V22" s="25"/>
    </row>
    <row r="23" spans="1:22" s="2" customFormat="1" ht="72" customHeight="1" x14ac:dyDescent="0.2">
      <c r="A23" s="22" t="s">
        <v>64</v>
      </c>
      <c r="B23" s="33" t="s">
        <v>65</v>
      </c>
      <c r="C23" s="34" t="s">
        <v>523</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235"/>
      <c r="B24" s="236"/>
      <c r="C24" s="237"/>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63</v>
      </c>
      <c r="B25" s="186" t="s">
        <v>432</v>
      </c>
      <c r="C25" s="197" t="s">
        <v>517</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62</v>
      </c>
      <c r="B26" s="186" t="s">
        <v>76</v>
      </c>
      <c r="C26" s="197" t="s">
        <v>504</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60</v>
      </c>
      <c r="B27" s="186" t="s">
        <v>75</v>
      </c>
      <c r="C27" s="197" t="s">
        <v>505</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59</v>
      </c>
      <c r="B28" s="186" t="s">
        <v>433</v>
      </c>
      <c r="C28" s="197" t="s">
        <v>506</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57</v>
      </c>
      <c r="B29" s="186" t="s">
        <v>434</v>
      </c>
      <c r="C29" s="197" t="s">
        <v>506</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55</v>
      </c>
      <c r="B30" s="186" t="s">
        <v>435</v>
      </c>
      <c r="C30" s="197" t="s">
        <v>506</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74</v>
      </c>
      <c r="B31" s="37" t="s">
        <v>436</v>
      </c>
      <c r="C31" s="197" t="s">
        <v>506</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72</v>
      </c>
      <c r="B32" s="37" t="s">
        <v>437</v>
      </c>
      <c r="C32" s="197" t="s">
        <v>506</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71</v>
      </c>
      <c r="B33" s="37" t="s">
        <v>438</v>
      </c>
      <c r="C33" s="34" t="s">
        <v>503</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452</v>
      </c>
      <c r="B34" s="37" t="s">
        <v>439</v>
      </c>
      <c r="C34" s="34" t="s">
        <v>503</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442</v>
      </c>
      <c r="B35" s="37" t="s">
        <v>73</v>
      </c>
      <c r="C35" s="34" t="s">
        <v>506</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453</v>
      </c>
      <c r="B36" s="37" t="s">
        <v>440</v>
      </c>
      <c r="C36" s="34" t="s">
        <v>506</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443</v>
      </c>
      <c r="B37" s="37" t="s">
        <v>441</v>
      </c>
      <c r="C37" s="34" t="s">
        <v>518</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454</v>
      </c>
      <c r="B38" s="37" t="s">
        <v>239</v>
      </c>
      <c r="C38" s="34" t="s">
        <v>506</v>
      </c>
      <c r="D38" s="21"/>
      <c r="E38" s="21"/>
      <c r="F38" s="21"/>
      <c r="G38" s="21"/>
      <c r="H38" s="21"/>
      <c r="I38" s="21"/>
      <c r="J38" s="21"/>
      <c r="K38" s="21"/>
      <c r="L38" s="21"/>
      <c r="M38" s="21"/>
      <c r="N38" s="21"/>
      <c r="O38" s="21"/>
      <c r="P38" s="21"/>
      <c r="Q38" s="21"/>
      <c r="R38" s="21"/>
      <c r="S38" s="21"/>
      <c r="T38" s="21"/>
      <c r="U38" s="21"/>
      <c r="V38" s="21"/>
    </row>
    <row r="39" spans="1:22" ht="63" x14ac:dyDescent="0.25">
      <c r="A39" s="22" t="s">
        <v>444</v>
      </c>
      <c r="B39" s="37" t="s">
        <v>494</v>
      </c>
      <c r="C39" s="34" t="s">
        <v>517</v>
      </c>
      <c r="D39" s="21"/>
      <c r="E39" s="21"/>
      <c r="F39" s="21"/>
      <c r="G39" s="21"/>
      <c r="H39" s="21"/>
      <c r="I39" s="21"/>
      <c r="J39" s="21"/>
      <c r="K39" s="21"/>
      <c r="L39" s="21"/>
      <c r="M39" s="21"/>
      <c r="N39" s="21"/>
      <c r="O39" s="21"/>
      <c r="P39" s="21"/>
      <c r="Q39" s="21"/>
      <c r="R39" s="21"/>
      <c r="S39" s="21"/>
      <c r="T39" s="21"/>
      <c r="U39" s="21"/>
      <c r="V39" s="21"/>
    </row>
    <row r="40" spans="1:22" ht="105.75" customHeight="1" x14ac:dyDescent="0.25">
      <c r="A40" s="22" t="s">
        <v>455</v>
      </c>
      <c r="B40" s="37" t="s">
        <v>477</v>
      </c>
      <c r="C40" s="34" t="s">
        <v>503</v>
      </c>
      <c r="D40" s="21"/>
      <c r="E40" s="21"/>
      <c r="F40" s="21"/>
      <c r="G40" s="21"/>
      <c r="H40" s="21"/>
      <c r="I40" s="21"/>
      <c r="J40" s="21"/>
      <c r="K40" s="21"/>
      <c r="L40" s="21"/>
      <c r="M40" s="21"/>
      <c r="N40" s="21"/>
      <c r="O40" s="21"/>
      <c r="P40" s="21"/>
      <c r="Q40" s="21"/>
      <c r="R40" s="21"/>
      <c r="S40" s="21"/>
      <c r="T40" s="21"/>
      <c r="U40" s="21"/>
      <c r="V40" s="21"/>
    </row>
    <row r="41" spans="1:22" ht="83.25" customHeight="1" x14ac:dyDescent="0.25">
      <c r="A41" s="22" t="s">
        <v>445</v>
      </c>
      <c r="B41" s="37" t="s">
        <v>491</v>
      </c>
      <c r="C41" s="34" t="s">
        <v>506</v>
      </c>
      <c r="D41" s="21"/>
      <c r="E41" s="21"/>
      <c r="F41" s="21"/>
      <c r="G41" s="21"/>
      <c r="H41" s="21"/>
      <c r="I41" s="21"/>
      <c r="J41" s="21"/>
      <c r="K41" s="21"/>
      <c r="L41" s="21"/>
      <c r="M41" s="21"/>
      <c r="N41" s="21"/>
      <c r="O41" s="21"/>
      <c r="P41" s="21"/>
      <c r="Q41" s="21"/>
      <c r="R41" s="21"/>
      <c r="S41" s="21"/>
      <c r="T41" s="21"/>
      <c r="U41" s="21"/>
      <c r="V41" s="21"/>
    </row>
    <row r="42" spans="1:22" ht="186" customHeight="1" x14ac:dyDescent="0.25">
      <c r="A42" s="22" t="s">
        <v>458</v>
      </c>
      <c r="B42" s="37" t="s">
        <v>507</v>
      </c>
      <c r="C42" s="34" t="s">
        <v>506</v>
      </c>
      <c r="D42" s="21"/>
      <c r="E42" s="21"/>
      <c r="F42" s="21"/>
      <c r="G42" s="21"/>
      <c r="H42" s="21"/>
      <c r="I42" s="21"/>
      <c r="J42" s="21"/>
      <c r="K42" s="21"/>
      <c r="L42" s="21"/>
      <c r="M42" s="21"/>
      <c r="N42" s="21"/>
      <c r="O42" s="21"/>
      <c r="P42" s="21"/>
      <c r="Q42" s="21"/>
      <c r="R42" s="21"/>
      <c r="S42" s="21"/>
      <c r="T42" s="21"/>
      <c r="U42" s="21"/>
      <c r="V42" s="21"/>
    </row>
    <row r="43" spans="1:22" ht="111" customHeight="1" x14ac:dyDescent="0.25">
      <c r="A43" s="22" t="s">
        <v>446</v>
      </c>
      <c r="B43" s="37" t="s">
        <v>483</v>
      </c>
      <c r="C43" s="34" t="s">
        <v>506</v>
      </c>
      <c r="D43" s="21"/>
      <c r="E43" s="21"/>
      <c r="F43" s="21"/>
      <c r="G43" s="21"/>
      <c r="H43" s="21"/>
      <c r="I43" s="21"/>
      <c r="J43" s="21"/>
      <c r="K43" s="21"/>
      <c r="L43" s="21"/>
      <c r="M43" s="21"/>
      <c r="N43" s="21"/>
      <c r="O43" s="21"/>
      <c r="P43" s="21"/>
      <c r="Q43" s="21"/>
      <c r="R43" s="21"/>
      <c r="S43" s="21"/>
      <c r="T43" s="21"/>
      <c r="U43" s="21"/>
      <c r="V43" s="21"/>
    </row>
    <row r="44" spans="1:22" ht="120" customHeight="1" x14ac:dyDescent="0.25">
      <c r="A44" s="22" t="s">
        <v>478</v>
      </c>
      <c r="B44" s="37" t="s">
        <v>484</v>
      </c>
      <c r="C44" s="34" t="s">
        <v>506</v>
      </c>
      <c r="D44" s="21"/>
      <c r="E44" s="21"/>
      <c r="F44" s="21"/>
      <c r="G44" s="21"/>
      <c r="H44" s="21"/>
      <c r="I44" s="21"/>
      <c r="J44" s="21"/>
      <c r="K44" s="21"/>
      <c r="L44" s="21"/>
      <c r="M44" s="21"/>
      <c r="N44" s="21"/>
      <c r="O44" s="21"/>
      <c r="P44" s="21"/>
      <c r="Q44" s="21"/>
      <c r="R44" s="21"/>
      <c r="S44" s="21"/>
      <c r="T44" s="21"/>
      <c r="U44" s="21"/>
      <c r="V44" s="21"/>
    </row>
    <row r="45" spans="1:22" ht="101.25" customHeight="1" x14ac:dyDescent="0.25">
      <c r="A45" s="22" t="s">
        <v>447</v>
      </c>
      <c r="B45" s="37" t="s">
        <v>485</v>
      </c>
      <c r="C45" s="34" t="s">
        <v>506</v>
      </c>
      <c r="D45" s="21"/>
      <c r="E45" s="21"/>
      <c r="F45" s="21"/>
      <c r="G45" s="21"/>
      <c r="H45" s="21"/>
      <c r="I45" s="21"/>
      <c r="J45" s="21"/>
      <c r="K45" s="21"/>
      <c r="L45" s="21"/>
      <c r="M45" s="21"/>
      <c r="N45" s="21"/>
      <c r="O45" s="21"/>
      <c r="P45" s="21"/>
      <c r="Q45" s="21"/>
      <c r="R45" s="21"/>
      <c r="S45" s="21"/>
      <c r="T45" s="21"/>
      <c r="U45" s="21"/>
      <c r="V45" s="21"/>
    </row>
    <row r="46" spans="1:22" ht="75.75" customHeight="1" x14ac:dyDescent="0.25">
      <c r="A46" s="22" t="s">
        <v>479</v>
      </c>
      <c r="B46" s="37" t="s">
        <v>492</v>
      </c>
      <c r="C46" s="34" t="s">
        <v>524</v>
      </c>
      <c r="D46" s="21"/>
      <c r="E46" s="21"/>
      <c r="F46" s="21"/>
      <c r="G46" s="21"/>
      <c r="H46" s="21"/>
      <c r="I46" s="21"/>
      <c r="J46" s="21"/>
      <c r="K46" s="21"/>
      <c r="L46" s="21"/>
      <c r="M46" s="21"/>
      <c r="N46" s="21"/>
      <c r="O46" s="21"/>
      <c r="P46" s="21"/>
      <c r="Q46" s="21"/>
      <c r="R46" s="21"/>
      <c r="S46" s="21"/>
      <c r="T46" s="21"/>
      <c r="U46" s="21"/>
      <c r="V46" s="21"/>
    </row>
    <row r="47" spans="1:22" ht="71.25" customHeight="1" x14ac:dyDescent="0.25">
      <c r="A47" s="22" t="s">
        <v>448</v>
      </c>
      <c r="B47" s="37" t="s">
        <v>493</v>
      </c>
      <c r="C47" s="34" t="s">
        <v>592</v>
      </c>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85" zoomScaleNormal="70" zoomScaleSheetLayoutView="85" workbookViewId="0">
      <selection activeCell="A4" sqref="A4:U4"/>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6.140625" style="57" customWidth="1"/>
    <col min="12" max="19" width="6.1406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L1" s="57"/>
      <c r="M1" s="57"/>
      <c r="U1" s="36" t="s">
        <v>70</v>
      </c>
    </row>
    <row r="2" spans="1:21" ht="18.75" x14ac:dyDescent="0.3">
      <c r="A2" s="57"/>
      <c r="B2" s="57"/>
      <c r="C2" s="57"/>
      <c r="D2" s="57"/>
      <c r="E2" s="57"/>
      <c r="F2" s="57"/>
      <c r="L2" s="57"/>
      <c r="M2" s="57"/>
      <c r="U2" s="13" t="s">
        <v>11</v>
      </c>
    </row>
    <row r="3" spans="1:21" ht="18.75" x14ac:dyDescent="0.3">
      <c r="A3" s="57"/>
      <c r="B3" s="57"/>
      <c r="C3" s="57"/>
      <c r="D3" s="57"/>
      <c r="E3" s="57"/>
      <c r="F3" s="57"/>
      <c r="L3" s="57"/>
      <c r="M3" s="57"/>
      <c r="U3" s="13" t="s">
        <v>69</v>
      </c>
    </row>
    <row r="4" spans="1:21" ht="18.75" customHeight="1" x14ac:dyDescent="0.25">
      <c r="A4" s="238" t="str">
        <f>'1. паспорт местоположение'!A5</f>
        <v>Год раскрытия информации: _2017_ год</v>
      </c>
      <c r="B4" s="238"/>
      <c r="C4" s="238"/>
      <c r="D4" s="238"/>
      <c r="E4" s="238"/>
      <c r="F4" s="238"/>
      <c r="G4" s="238"/>
      <c r="H4" s="238"/>
      <c r="I4" s="238"/>
      <c r="J4" s="238"/>
      <c r="K4" s="238"/>
      <c r="L4" s="238"/>
      <c r="M4" s="238"/>
      <c r="N4" s="238"/>
      <c r="O4" s="238"/>
      <c r="P4" s="238"/>
      <c r="Q4" s="238"/>
      <c r="R4" s="238"/>
      <c r="S4" s="238"/>
      <c r="T4" s="238"/>
      <c r="U4" s="238"/>
    </row>
    <row r="5" spans="1:21" ht="18.75" x14ac:dyDescent="0.3">
      <c r="A5" s="57"/>
      <c r="B5" s="57"/>
      <c r="C5" s="57"/>
      <c r="D5" s="57"/>
      <c r="E5" s="57"/>
      <c r="F5" s="57"/>
      <c r="L5" s="57"/>
      <c r="M5" s="57"/>
      <c r="U5" s="13"/>
    </row>
    <row r="6" spans="1:21" ht="18.75" x14ac:dyDescent="0.25">
      <c r="A6" s="242" t="s">
        <v>10</v>
      </c>
      <c r="B6" s="242"/>
      <c r="C6" s="242"/>
      <c r="D6" s="242"/>
      <c r="E6" s="242"/>
      <c r="F6" s="242"/>
      <c r="G6" s="242"/>
      <c r="H6" s="242"/>
      <c r="I6" s="242"/>
      <c r="J6" s="242"/>
      <c r="K6" s="242"/>
      <c r="L6" s="242"/>
      <c r="M6" s="242"/>
      <c r="N6" s="242"/>
      <c r="O6" s="242"/>
      <c r="P6" s="242"/>
      <c r="Q6" s="242"/>
      <c r="R6" s="242"/>
      <c r="S6" s="242"/>
      <c r="T6" s="242"/>
      <c r="U6" s="242"/>
    </row>
    <row r="7" spans="1:21" ht="18.75" x14ac:dyDescent="0.25">
      <c r="A7" s="11"/>
      <c r="B7" s="11"/>
      <c r="C7" s="11"/>
      <c r="D7" s="11"/>
      <c r="E7" s="11"/>
      <c r="F7" s="11"/>
      <c r="G7" s="11"/>
      <c r="H7" s="11"/>
      <c r="I7" s="11"/>
      <c r="J7" s="81"/>
      <c r="K7" s="81"/>
      <c r="L7" s="81"/>
      <c r="M7" s="81"/>
      <c r="N7" s="81"/>
      <c r="O7" s="81"/>
      <c r="P7" s="81"/>
      <c r="Q7" s="81"/>
      <c r="R7" s="81"/>
      <c r="S7" s="81"/>
      <c r="T7" s="81"/>
      <c r="U7" s="81"/>
    </row>
    <row r="8" spans="1:21" x14ac:dyDescent="0.25">
      <c r="A8" s="243" t="str">
        <f>'1. паспорт местоположение'!A9</f>
        <v>ООО "Электрические сети"</v>
      </c>
      <c r="B8" s="243"/>
      <c r="C8" s="243"/>
      <c r="D8" s="243"/>
      <c r="E8" s="243"/>
      <c r="F8" s="243"/>
      <c r="G8" s="243"/>
      <c r="H8" s="243"/>
      <c r="I8" s="243"/>
      <c r="J8" s="243"/>
      <c r="K8" s="243"/>
      <c r="L8" s="243"/>
      <c r="M8" s="243"/>
      <c r="N8" s="243"/>
      <c r="O8" s="243"/>
      <c r="P8" s="243"/>
      <c r="Q8" s="243"/>
      <c r="R8" s="243"/>
      <c r="S8" s="243"/>
      <c r="T8" s="243"/>
      <c r="U8" s="243"/>
    </row>
    <row r="9" spans="1:21" ht="18.75" customHeight="1" x14ac:dyDescent="0.25">
      <c r="A9" s="239" t="s">
        <v>9</v>
      </c>
      <c r="B9" s="239"/>
      <c r="C9" s="239"/>
      <c r="D9" s="239"/>
      <c r="E9" s="239"/>
      <c r="F9" s="239"/>
      <c r="G9" s="239"/>
      <c r="H9" s="239"/>
      <c r="I9" s="239"/>
      <c r="J9" s="239"/>
      <c r="K9" s="239"/>
      <c r="L9" s="239"/>
      <c r="M9" s="239"/>
      <c r="N9" s="239"/>
      <c r="O9" s="239"/>
      <c r="P9" s="239"/>
      <c r="Q9" s="239"/>
      <c r="R9" s="239"/>
      <c r="S9" s="239"/>
      <c r="T9" s="239"/>
      <c r="U9" s="239"/>
    </row>
    <row r="10" spans="1:21" ht="18.75" x14ac:dyDescent="0.25">
      <c r="A10" s="11"/>
      <c r="B10" s="11"/>
      <c r="C10" s="11"/>
      <c r="D10" s="11"/>
      <c r="E10" s="11"/>
      <c r="F10" s="11"/>
      <c r="G10" s="11"/>
      <c r="H10" s="11"/>
      <c r="I10" s="11"/>
      <c r="J10" s="81"/>
      <c r="K10" s="81"/>
      <c r="L10" s="81"/>
      <c r="M10" s="81"/>
      <c r="N10" s="81"/>
      <c r="O10" s="81"/>
      <c r="P10" s="81"/>
      <c r="Q10" s="81"/>
      <c r="R10" s="81"/>
      <c r="S10" s="81"/>
      <c r="T10" s="81"/>
      <c r="U10" s="81"/>
    </row>
    <row r="11" spans="1:21" x14ac:dyDescent="0.25">
      <c r="A11" s="243" t="str">
        <f>'1. паспорт местоположение'!A12</f>
        <v>G_172118067</v>
      </c>
      <c r="B11" s="243"/>
      <c r="C11" s="243"/>
      <c r="D11" s="243"/>
      <c r="E11" s="243"/>
      <c r="F11" s="243"/>
      <c r="G11" s="243"/>
      <c r="H11" s="243"/>
      <c r="I11" s="243"/>
      <c r="J11" s="243"/>
      <c r="K11" s="243"/>
      <c r="L11" s="243"/>
      <c r="M11" s="243"/>
      <c r="N11" s="243"/>
      <c r="O11" s="243"/>
      <c r="P11" s="243"/>
      <c r="Q11" s="243"/>
      <c r="R11" s="243"/>
      <c r="S11" s="243"/>
      <c r="T11" s="243"/>
      <c r="U11" s="243"/>
    </row>
    <row r="12" spans="1:21"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row>
    <row r="13" spans="1:21" ht="16.5" customHeight="1" x14ac:dyDescent="0.3">
      <c r="A13" s="9"/>
      <c r="B13" s="9"/>
      <c r="C13" s="9"/>
      <c r="D13" s="9"/>
      <c r="E13" s="9"/>
      <c r="F13" s="9"/>
      <c r="G13" s="9"/>
      <c r="H13" s="9"/>
      <c r="I13" s="9"/>
      <c r="J13" s="80"/>
      <c r="K13" s="80"/>
      <c r="L13" s="80"/>
      <c r="M13" s="80"/>
      <c r="N13" s="80"/>
      <c r="O13" s="80"/>
      <c r="P13" s="80"/>
      <c r="Q13" s="80"/>
      <c r="R13" s="80"/>
      <c r="S13" s="80"/>
      <c r="T13" s="80"/>
      <c r="U13" s="80"/>
    </row>
    <row r="14" spans="1:21" x14ac:dyDescent="0.25">
      <c r="A14" s="243" t="str">
        <f>'1. паспорт местоположение'!A15</f>
        <v>Модернизация морально и физически устаревшего эл.оборудования РП-2 (2 секция)</v>
      </c>
      <c r="B14" s="243"/>
      <c r="C14" s="243"/>
      <c r="D14" s="243"/>
      <c r="E14" s="243"/>
      <c r="F14" s="243"/>
      <c r="G14" s="243"/>
      <c r="H14" s="243"/>
      <c r="I14" s="243"/>
      <c r="J14" s="243"/>
      <c r="K14" s="243"/>
      <c r="L14" s="243"/>
      <c r="M14" s="243"/>
      <c r="N14" s="243"/>
      <c r="O14" s="243"/>
      <c r="P14" s="243"/>
      <c r="Q14" s="243"/>
      <c r="R14" s="243"/>
      <c r="S14" s="243"/>
      <c r="T14" s="243"/>
      <c r="U14" s="243"/>
    </row>
    <row r="15" spans="1:21" ht="15.75" customHeight="1"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row>
    <row r="16" spans="1:21" x14ac:dyDescent="0.25">
      <c r="A16" s="373"/>
      <c r="B16" s="373"/>
      <c r="C16" s="373"/>
      <c r="D16" s="373"/>
      <c r="E16" s="373"/>
      <c r="F16" s="373"/>
      <c r="G16" s="373"/>
      <c r="H16" s="373"/>
      <c r="I16" s="373"/>
      <c r="J16" s="373"/>
      <c r="K16" s="373"/>
      <c r="L16" s="373"/>
      <c r="M16" s="373"/>
      <c r="N16" s="373"/>
      <c r="O16" s="373"/>
      <c r="P16" s="373"/>
      <c r="Q16" s="373"/>
      <c r="R16" s="373"/>
      <c r="S16" s="373"/>
      <c r="T16" s="373"/>
      <c r="U16" s="373"/>
    </row>
    <row r="17" spans="1:24" x14ac:dyDescent="0.25">
      <c r="A17" s="57"/>
      <c r="L17" s="57"/>
      <c r="M17" s="57"/>
      <c r="N17" s="57"/>
      <c r="O17" s="57"/>
      <c r="P17" s="57"/>
      <c r="Q17" s="57"/>
      <c r="R17" s="57"/>
      <c r="S17" s="57"/>
      <c r="T17" s="57"/>
    </row>
    <row r="18" spans="1:24" x14ac:dyDescent="0.25">
      <c r="A18" s="377" t="s">
        <v>467</v>
      </c>
      <c r="B18" s="377"/>
      <c r="C18" s="377"/>
      <c r="D18" s="377"/>
      <c r="E18" s="377"/>
      <c r="F18" s="377"/>
      <c r="G18" s="377"/>
      <c r="H18" s="377"/>
      <c r="I18" s="377"/>
      <c r="J18" s="377"/>
      <c r="K18" s="377"/>
      <c r="L18" s="377"/>
      <c r="M18" s="377"/>
      <c r="N18" s="377"/>
      <c r="O18" s="377"/>
      <c r="P18" s="377"/>
      <c r="Q18" s="377"/>
      <c r="R18" s="377"/>
      <c r="S18" s="377"/>
      <c r="T18" s="377"/>
      <c r="U18" s="377"/>
    </row>
    <row r="19" spans="1:24" x14ac:dyDescent="0.25">
      <c r="A19" s="57"/>
      <c r="B19" s="57"/>
      <c r="C19" s="57"/>
      <c r="D19" s="57"/>
      <c r="E19" s="57"/>
      <c r="F19" s="57"/>
      <c r="L19" s="57"/>
      <c r="M19" s="57"/>
      <c r="N19" s="57"/>
      <c r="O19" s="57"/>
      <c r="P19" s="57"/>
      <c r="Q19" s="57"/>
      <c r="R19" s="57"/>
      <c r="S19" s="57"/>
      <c r="T19" s="57"/>
    </row>
    <row r="20" spans="1:24" ht="33" customHeight="1" x14ac:dyDescent="0.25">
      <c r="A20" s="374" t="s">
        <v>194</v>
      </c>
      <c r="B20" s="374" t="s">
        <v>193</v>
      </c>
      <c r="C20" s="363" t="s">
        <v>192</v>
      </c>
      <c r="D20" s="363"/>
      <c r="E20" s="376" t="s">
        <v>191</v>
      </c>
      <c r="F20" s="376"/>
      <c r="G20" s="374" t="s">
        <v>512</v>
      </c>
      <c r="H20" s="382" t="s">
        <v>509</v>
      </c>
      <c r="I20" s="383"/>
      <c r="J20" s="383"/>
      <c r="K20" s="383"/>
      <c r="L20" s="382" t="s">
        <v>510</v>
      </c>
      <c r="M20" s="383"/>
      <c r="N20" s="383"/>
      <c r="O20" s="383"/>
      <c r="P20" s="382" t="s">
        <v>511</v>
      </c>
      <c r="Q20" s="383"/>
      <c r="R20" s="383"/>
      <c r="S20" s="383"/>
      <c r="T20" s="378" t="s">
        <v>190</v>
      </c>
      <c r="U20" s="379"/>
      <c r="V20" s="79"/>
      <c r="W20" s="79"/>
      <c r="X20" s="79"/>
    </row>
    <row r="21" spans="1:24" ht="99.75" customHeight="1" x14ac:dyDescent="0.25">
      <c r="A21" s="375"/>
      <c r="B21" s="375"/>
      <c r="C21" s="363"/>
      <c r="D21" s="363"/>
      <c r="E21" s="376"/>
      <c r="F21" s="376"/>
      <c r="G21" s="375"/>
      <c r="H21" s="363" t="s">
        <v>3</v>
      </c>
      <c r="I21" s="363"/>
      <c r="J21" s="363" t="s">
        <v>189</v>
      </c>
      <c r="K21" s="363"/>
      <c r="L21" s="363" t="s">
        <v>3</v>
      </c>
      <c r="M21" s="363"/>
      <c r="N21" s="363" t="s">
        <v>189</v>
      </c>
      <c r="O21" s="363"/>
      <c r="P21" s="363" t="s">
        <v>3</v>
      </c>
      <c r="Q21" s="363"/>
      <c r="R21" s="363" t="s">
        <v>189</v>
      </c>
      <c r="S21" s="363"/>
      <c r="T21" s="380"/>
      <c r="U21" s="381"/>
    </row>
    <row r="22" spans="1:24" ht="89.25" customHeight="1" x14ac:dyDescent="0.25">
      <c r="A22" s="370"/>
      <c r="B22" s="370"/>
      <c r="C22" s="76" t="s">
        <v>3</v>
      </c>
      <c r="D22" s="76" t="s">
        <v>186</v>
      </c>
      <c r="E22" s="78" t="s">
        <v>513</v>
      </c>
      <c r="F22" s="78" t="s">
        <v>188</v>
      </c>
      <c r="G22" s="370"/>
      <c r="H22" s="77" t="s">
        <v>449</v>
      </c>
      <c r="I22" s="77" t="s">
        <v>450</v>
      </c>
      <c r="J22" s="77" t="s">
        <v>449</v>
      </c>
      <c r="K22" s="77" t="s">
        <v>450</v>
      </c>
      <c r="L22" s="77" t="s">
        <v>449</v>
      </c>
      <c r="M22" s="77" t="s">
        <v>450</v>
      </c>
      <c r="N22" s="77" t="s">
        <v>449</v>
      </c>
      <c r="O22" s="77" t="s">
        <v>450</v>
      </c>
      <c r="P22" s="77" t="s">
        <v>449</v>
      </c>
      <c r="Q22" s="77" t="s">
        <v>450</v>
      </c>
      <c r="R22" s="77" t="s">
        <v>449</v>
      </c>
      <c r="S22" s="77" t="s">
        <v>450</v>
      </c>
      <c r="T22" s="76" t="s">
        <v>187</v>
      </c>
      <c r="U22" s="76" t="s">
        <v>186</v>
      </c>
    </row>
    <row r="23" spans="1:24" ht="19.5" customHeight="1" x14ac:dyDescent="0.25">
      <c r="A23" s="69">
        <v>1</v>
      </c>
      <c r="B23" s="69">
        <v>2</v>
      </c>
      <c r="C23" s="69">
        <v>3</v>
      </c>
      <c r="D23" s="69">
        <v>4</v>
      </c>
      <c r="E23" s="69">
        <v>5</v>
      </c>
      <c r="F23" s="69">
        <v>6</v>
      </c>
      <c r="G23" s="181">
        <v>7</v>
      </c>
      <c r="H23" s="181">
        <v>8</v>
      </c>
      <c r="I23" s="181">
        <v>9</v>
      </c>
      <c r="J23" s="181">
        <v>10</v>
      </c>
      <c r="K23" s="181">
        <v>11</v>
      </c>
      <c r="L23" s="181">
        <v>12</v>
      </c>
      <c r="M23" s="181">
        <v>13</v>
      </c>
      <c r="N23" s="181">
        <v>14</v>
      </c>
      <c r="O23" s="181">
        <v>15</v>
      </c>
      <c r="P23" s="181">
        <v>16</v>
      </c>
      <c r="Q23" s="181">
        <v>17</v>
      </c>
      <c r="R23" s="181">
        <v>18</v>
      </c>
      <c r="S23" s="181">
        <v>19</v>
      </c>
      <c r="T23" s="181">
        <v>20</v>
      </c>
      <c r="U23" s="181">
        <v>21</v>
      </c>
    </row>
    <row r="24" spans="1:24" s="207" customFormat="1" ht="47.25" customHeight="1" x14ac:dyDescent="0.25">
      <c r="A24" s="74">
        <v>1</v>
      </c>
      <c r="B24" s="73" t="s">
        <v>185</v>
      </c>
      <c r="C24" s="200">
        <v>10.53</v>
      </c>
      <c r="D24" s="200">
        <v>10.53</v>
      </c>
      <c r="E24" s="206"/>
      <c r="F24" s="206"/>
      <c r="G24" s="200"/>
      <c r="H24" s="200">
        <v>10.53</v>
      </c>
      <c r="I24" s="200"/>
      <c r="J24" s="200">
        <v>10.53</v>
      </c>
      <c r="K24" s="200"/>
      <c r="L24" s="200"/>
      <c r="M24" s="200"/>
      <c r="N24" s="200"/>
      <c r="O24" s="200"/>
      <c r="P24" s="200"/>
      <c r="Q24" s="200"/>
      <c r="R24" s="200"/>
      <c r="S24" s="200"/>
      <c r="T24" s="200">
        <v>10.53</v>
      </c>
      <c r="U24" s="200">
        <v>10.53</v>
      </c>
    </row>
    <row r="25" spans="1:24" ht="24" customHeight="1" x14ac:dyDescent="0.25">
      <c r="A25" s="71" t="s">
        <v>184</v>
      </c>
      <c r="B25" s="45" t="s">
        <v>183</v>
      </c>
      <c r="C25" s="201"/>
      <c r="D25" s="201"/>
      <c r="E25" s="202"/>
      <c r="F25" s="202"/>
      <c r="G25" s="201"/>
      <c r="H25" s="201"/>
      <c r="I25" s="201"/>
      <c r="J25" s="201"/>
      <c r="K25" s="201"/>
      <c r="L25" s="201"/>
      <c r="M25" s="201"/>
      <c r="N25" s="201"/>
      <c r="O25" s="201"/>
      <c r="P25" s="201"/>
      <c r="Q25" s="201"/>
      <c r="R25" s="201"/>
      <c r="S25" s="201"/>
      <c r="T25" s="201"/>
      <c r="U25" s="201"/>
    </row>
    <row r="26" spans="1:24" x14ac:dyDescent="0.25">
      <c r="A26" s="71" t="s">
        <v>182</v>
      </c>
      <c r="B26" s="45" t="s">
        <v>181</v>
      </c>
      <c r="C26" s="201"/>
      <c r="D26" s="201"/>
      <c r="E26" s="201"/>
      <c r="F26" s="201"/>
      <c r="G26" s="201"/>
      <c r="H26" s="201"/>
      <c r="I26" s="201"/>
      <c r="J26" s="201"/>
      <c r="K26" s="201"/>
      <c r="L26" s="201"/>
      <c r="M26" s="201"/>
      <c r="N26" s="201"/>
      <c r="O26" s="201"/>
      <c r="P26" s="201"/>
      <c r="Q26" s="201"/>
      <c r="R26" s="201"/>
      <c r="S26" s="201"/>
      <c r="T26" s="201"/>
      <c r="U26" s="201"/>
    </row>
    <row r="27" spans="1:24" ht="31.5" x14ac:dyDescent="0.25">
      <c r="A27" s="71" t="s">
        <v>180</v>
      </c>
      <c r="B27" s="45" t="s">
        <v>405</v>
      </c>
      <c r="C27" s="201">
        <v>10.53</v>
      </c>
      <c r="D27" s="201">
        <v>11.42</v>
      </c>
      <c r="E27" s="201"/>
      <c r="F27" s="201"/>
      <c r="G27" s="201"/>
      <c r="H27" s="201">
        <v>10.53</v>
      </c>
      <c r="I27" s="201">
        <v>3.75</v>
      </c>
      <c r="J27" s="201">
        <v>11.42</v>
      </c>
      <c r="K27" s="201">
        <v>3.75</v>
      </c>
      <c r="L27" s="201"/>
      <c r="M27" s="201"/>
      <c r="N27" s="201"/>
      <c r="O27" s="201"/>
      <c r="P27" s="201"/>
      <c r="Q27" s="201"/>
      <c r="R27" s="201"/>
      <c r="S27" s="201"/>
      <c r="T27" s="201">
        <v>10.53</v>
      </c>
      <c r="U27" s="201">
        <v>11.42</v>
      </c>
    </row>
    <row r="28" spans="1:24" x14ac:dyDescent="0.25">
      <c r="A28" s="71" t="s">
        <v>179</v>
      </c>
      <c r="B28" s="45" t="s">
        <v>178</v>
      </c>
      <c r="C28" s="201"/>
      <c r="D28" s="201"/>
      <c r="E28" s="201"/>
      <c r="F28" s="201"/>
      <c r="G28" s="201"/>
      <c r="H28" s="201"/>
      <c r="I28" s="201"/>
      <c r="J28" s="201"/>
      <c r="K28" s="201"/>
      <c r="L28" s="201"/>
      <c r="M28" s="201"/>
      <c r="N28" s="201"/>
      <c r="O28" s="201"/>
      <c r="P28" s="201"/>
      <c r="Q28" s="201"/>
      <c r="R28" s="201"/>
      <c r="S28" s="201"/>
      <c r="T28" s="201"/>
      <c r="U28" s="201"/>
    </row>
    <row r="29" spans="1:24" x14ac:dyDescent="0.25">
      <c r="A29" s="71" t="s">
        <v>177</v>
      </c>
      <c r="B29" s="75" t="s">
        <v>176</v>
      </c>
      <c r="C29" s="201"/>
      <c r="D29" s="201"/>
      <c r="E29" s="201"/>
      <c r="F29" s="201"/>
      <c r="G29" s="201"/>
      <c r="H29" s="201"/>
      <c r="I29" s="201"/>
      <c r="J29" s="201"/>
      <c r="K29" s="201"/>
      <c r="L29" s="201"/>
      <c r="M29" s="201"/>
      <c r="N29" s="201"/>
      <c r="O29" s="201"/>
      <c r="P29" s="201"/>
      <c r="Q29" s="201"/>
      <c r="R29" s="201"/>
      <c r="S29" s="201"/>
      <c r="T29" s="201"/>
      <c r="U29" s="201"/>
    </row>
    <row r="30" spans="1:24" s="207" customFormat="1" ht="47.25" x14ac:dyDescent="0.25">
      <c r="A30" s="74" t="s">
        <v>64</v>
      </c>
      <c r="B30" s="73" t="s">
        <v>175</v>
      </c>
      <c r="C30" s="200">
        <v>10.53</v>
      </c>
      <c r="D30" s="200">
        <v>11.42</v>
      </c>
      <c r="E30" s="200"/>
      <c r="F30" s="200"/>
      <c r="G30" s="200"/>
      <c r="H30" s="200">
        <v>10.53</v>
      </c>
      <c r="I30" s="200">
        <v>3.75</v>
      </c>
      <c r="J30" s="200">
        <v>11.42</v>
      </c>
      <c r="K30" s="200">
        <v>3.75</v>
      </c>
      <c r="L30" s="200"/>
      <c r="M30" s="200"/>
      <c r="N30" s="200"/>
      <c r="O30" s="200"/>
      <c r="P30" s="200"/>
      <c r="Q30" s="200"/>
      <c r="R30" s="200"/>
      <c r="S30" s="200"/>
      <c r="T30" s="200">
        <v>10.53</v>
      </c>
      <c r="U30" s="200">
        <v>11.42</v>
      </c>
    </row>
    <row r="31" spans="1:24" x14ac:dyDescent="0.25">
      <c r="A31" s="71" t="s">
        <v>174</v>
      </c>
      <c r="B31" s="45" t="s">
        <v>173</v>
      </c>
      <c r="C31" s="201"/>
      <c r="D31" s="201"/>
      <c r="E31" s="201"/>
      <c r="F31" s="201"/>
      <c r="G31" s="201"/>
      <c r="H31" s="201"/>
      <c r="I31" s="201"/>
      <c r="J31" s="201"/>
      <c r="K31" s="201"/>
      <c r="L31" s="201"/>
      <c r="M31" s="201"/>
      <c r="N31" s="201"/>
      <c r="O31" s="201"/>
      <c r="P31" s="201"/>
      <c r="Q31" s="201"/>
      <c r="R31" s="201"/>
      <c r="S31" s="201"/>
      <c r="T31" s="201"/>
      <c r="U31" s="202"/>
    </row>
    <row r="32" spans="1:24" ht="31.5" x14ac:dyDescent="0.25">
      <c r="A32" s="71" t="s">
        <v>172</v>
      </c>
      <c r="B32" s="45" t="s">
        <v>171</v>
      </c>
      <c r="C32" s="201"/>
      <c r="D32" s="201"/>
      <c r="E32" s="201"/>
      <c r="F32" s="201"/>
      <c r="G32" s="201"/>
      <c r="H32" s="201"/>
      <c r="I32" s="201"/>
      <c r="J32" s="201"/>
      <c r="K32" s="201"/>
      <c r="L32" s="201"/>
      <c r="M32" s="201"/>
      <c r="N32" s="201"/>
      <c r="O32" s="201"/>
      <c r="P32" s="201"/>
      <c r="Q32" s="201"/>
      <c r="R32" s="201"/>
      <c r="S32" s="201"/>
      <c r="T32" s="201"/>
      <c r="U32" s="202"/>
    </row>
    <row r="33" spans="1:21" x14ac:dyDescent="0.25">
      <c r="A33" s="71" t="s">
        <v>170</v>
      </c>
      <c r="B33" s="45" t="s">
        <v>169</v>
      </c>
      <c r="C33" s="201"/>
      <c r="D33" s="201"/>
      <c r="E33" s="201"/>
      <c r="F33" s="201"/>
      <c r="G33" s="201"/>
      <c r="H33" s="201"/>
      <c r="I33" s="201"/>
      <c r="J33" s="201"/>
      <c r="K33" s="201"/>
      <c r="L33" s="201"/>
      <c r="M33" s="201"/>
      <c r="N33" s="201"/>
      <c r="O33" s="201"/>
      <c r="P33" s="201"/>
      <c r="Q33" s="201"/>
      <c r="R33" s="201"/>
      <c r="S33" s="201"/>
      <c r="T33" s="201"/>
      <c r="U33" s="202"/>
    </row>
    <row r="34" spans="1:21" x14ac:dyDescent="0.25">
      <c r="A34" s="71" t="s">
        <v>168</v>
      </c>
      <c r="B34" s="45" t="s">
        <v>167</v>
      </c>
      <c r="C34" s="201"/>
      <c r="D34" s="201"/>
      <c r="E34" s="201"/>
      <c r="F34" s="201"/>
      <c r="G34" s="201"/>
      <c r="H34" s="201"/>
      <c r="I34" s="201"/>
      <c r="J34" s="201"/>
      <c r="K34" s="201"/>
      <c r="L34" s="201"/>
      <c r="M34" s="201"/>
      <c r="N34" s="201"/>
      <c r="O34" s="201"/>
      <c r="P34" s="201"/>
      <c r="Q34" s="201"/>
      <c r="R34" s="201"/>
      <c r="S34" s="201"/>
      <c r="T34" s="201"/>
      <c r="U34" s="202"/>
    </row>
    <row r="35" spans="1:21" s="207" customFormat="1" ht="31.5" x14ac:dyDescent="0.25">
      <c r="A35" s="74" t="s">
        <v>63</v>
      </c>
      <c r="B35" s="73" t="s">
        <v>166</v>
      </c>
      <c r="C35" s="200" t="s">
        <v>503</v>
      </c>
      <c r="D35" s="200" t="s">
        <v>503</v>
      </c>
      <c r="E35" s="200" t="s">
        <v>503</v>
      </c>
      <c r="F35" s="200" t="s">
        <v>503</v>
      </c>
      <c r="G35" s="200" t="s">
        <v>503</v>
      </c>
      <c r="H35" s="200" t="s">
        <v>503</v>
      </c>
      <c r="I35" s="200" t="s">
        <v>503</v>
      </c>
      <c r="J35" s="200" t="s">
        <v>503</v>
      </c>
      <c r="K35" s="200" t="s">
        <v>503</v>
      </c>
      <c r="L35" s="200" t="s">
        <v>503</v>
      </c>
      <c r="M35" s="200" t="s">
        <v>503</v>
      </c>
      <c r="N35" s="200" t="s">
        <v>503</v>
      </c>
      <c r="O35" s="200" t="s">
        <v>503</v>
      </c>
      <c r="P35" s="200" t="s">
        <v>503</v>
      </c>
      <c r="Q35" s="200" t="s">
        <v>503</v>
      </c>
      <c r="R35" s="200" t="s">
        <v>503</v>
      </c>
      <c r="S35" s="200" t="s">
        <v>503</v>
      </c>
      <c r="T35" s="200" t="s">
        <v>503</v>
      </c>
      <c r="U35" s="200" t="s">
        <v>503</v>
      </c>
    </row>
    <row r="36" spans="1:21" ht="31.5" x14ac:dyDescent="0.25">
      <c r="A36" s="71" t="s">
        <v>165</v>
      </c>
      <c r="B36" s="70" t="s">
        <v>164</v>
      </c>
      <c r="C36" s="203"/>
      <c r="D36" s="201"/>
      <c r="E36" s="201"/>
      <c r="F36" s="201"/>
      <c r="G36" s="201"/>
      <c r="H36" s="201"/>
      <c r="I36" s="201"/>
      <c r="J36" s="201"/>
      <c r="K36" s="201"/>
      <c r="L36" s="201"/>
      <c r="M36" s="201"/>
      <c r="N36" s="201"/>
      <c r="O36" s="201"/>
      <c r="P36" s="201"/>
      <c r="Q36" s="201"/>
      <c r="R36" s="201"/>
      <c r="S36" s="201"/>
      <c r="T36" s="201"/>
      <c r="U36" s="202"/>
    </row>
    <row r="37" spans="1:21" x14ac:dyDescent="0.25">
      <c r="A37" s="71" t="s">
        <v>163</v>
      </c>
      <c r="B37" s="70" t="s">
        <v>153</v>
      </c>
      <c r="C37" s="203"/>
      <c r="D37" s="201"/>
      <c r="E37" s="201"/>
      <c r="F37" s="201"/>
      <c r="G37" s="201"/>
      <c r="H37" s="201"/>
      <c r="I37" s="201"/>
      <c r="J37" s="201"/>
      <c r="K37" s="201"/>
      <c r="L37" s="201"/>
      <c r="M37" s="201"/>
      <c r="N37" s="201"/>
      <c r="O37" s="201"/>
      <c r="P37" s="201"/>
      <c r="Q37" s="201"/>
      <c r="R37" s="201"/>
      <c r="S37" s="201"/>
      <c r="T37" s="201"/>
      <c r="U37" s="202"/>
    </row>
    <row r="38" spans="1:21" x14ac:dyDescent="0.25">
      <c r="A38" s="71" t="s">
        <v>162</v>
      </c>
      <c r="B38" s="70" t="s">
        <v>151</v>
      </c>
      <c r="C38" s="203"/>
      <c r="D38" s="201"/>
      <c r="E38" s="201"/>
      <c r="F38" s="201"/>
      <c r="G38" s="201"/>
      <c r="H38" s="201"/>
      <c r="I38" s="201"/>
      <c r="J38" s="201"/>
      <c r="K38" s="201"/>
      <c r="L38" s="201"/>
      <c r="M38" s="201"/>
      <c r="N38" s="201"/>
      <c r="O38" s="201"/>
      <c r="P38" s="201"/>
      <c r="Q38" s="201"/>
      <c r="R38" s="201"/>
      <c r="S38" s="201"/>
      <c r="T38" s="201"/>
      <c r="U38" s="202"/>
    </row>
    <row r="39" spans="1:21" ht="31.5" x14ac:dyDescent="0.25">
      <c r="A39" s="71" t="s">
        <v>161</v>
      </c>
      <c r="B39" s="45" t="s">
        <v>149</v>
      </c>
      <c r="C39" s="230">
        <v>9.5000000000000001E-2</v>
      </c>
      <c r="D39" s="230">
        <v>9.5000000000000001E-2</v>
      </c>
      <c r="E39" s="201"/>
      <c r="F39" s="201"/>
      <c r="G39" s="201"/>
      <c r="H39" s="230">
        <v>9.5000000000000001E-2</v>
      </c>
      <c r="I39" s="230">
        <v>9.5000000000000001E-2</v>
      </c>
      <c r="J39" s="230"/>
      <c r="K39" s="230"/>
      <c r="L39" s="201"/>
      <c r="M39" s="201"/>
      <c r="N39" s="201"/>
      <c r="O39" s="201"/>
      <c r="P39" s="201"/>
      <c r="Q39" s="201"/>
      <c r="R39" s="201"/>
      <c r="S39" s="201"/>
      <c r="T39" s="201"/>
      <c r="U39" s="202"/>
    </row>
    <row r="40" spans="1:21" ht="31.5" x14ac:dyDescent="0.25">
      <c r="A40" s="71" t="s">
        <v>160</v>
      </c>
      <c r="B40" s="45" t="s">
        <v>147</v>
      </c>
      <c r="C40" s="201"/>
      <c r="D40" s="201"/>
      <c r="E40" s="201"/>
      <c r="F40" s="201"/>
      <c r="G40" s="201"/>
      <c r="H40" s="201"/>
      <c r="I40" s="201"/>
      <c r="J40" s="201"/>
      <c r="K40" s="201"/>
      <c r="L40" s="201"/>
      <c r="M40" s="201"/>
      <c r="N40" s="201"/>
      <c r="O40" s="201"/>
      <c r="P40" s="201"/>
      <c r="Q40" s="201"/>
      <c r="R40" s="201"/>
      <c r="S40" s="201"/>
      <c r="T40" s="201"/>
      <c r="U40" s="202"/>
    </row>
    <row r="41" spans="1:21" x14ac:dyDescent="0.25">
      <c r="A41" s="71" t="s">
        <v>159</v>
      </c>
      <c r="B41" s="45" t="s">
        <v>145</v>
      </c>
      <c r="C41" s="201"/>
      <c r="D41" s="201"/>
      <c r="E41" s="201"/>
      <c r="F41" s="201"/>
      <c r="G41" s="201"/>
      <c r="H41" s="201"/>
      <c r="I41" s="201"/>
      <c r="J41" s="201"/>
      <c r="K41" s="201"/>
      <c r="L41" s="201"/>
      <c r="M41" s="201"/>
      <c r="N41" s="201"/>
      <c r="O41" s="201"/>
      <c r="P41" s="201"/>
      <c r="Q41" s="201"/>
      <c r="R41" s="201"/>
      <c r="S41" s="201"/>
      <c r="T41" s="201"/>
      <c r="U41" s="202"/>
    </row>
    <row r="42" spans="1:21" ht="18.75" x14ac:dyDescent="0.25">
      <c r="A42" s="71" t="s">
        <v>158</v>
      </c>
      <c r="B42" s="70" t="s">
        <v>143</v>
      </c>
      <c r="C42" s="203"/>
      <c r="D42" s="201"/>
      <c r="E42" s="201"/>
      <c r="F42" s="201"/>
      <c r="G42" s="201"/>
      <c r="H42" s="201"/>
      <c r="I42" s="201"/>
      <c r="J42" s="201"/>
      <c r="K42" s="201"/>
      <c r="L42" s="201"/>
      <c r="M42" s="201"/>
      <c r="N42" s="201"/>
      <c r="O42" s="201"/>
      <c r="P42" s="201"/>
      <c r="Q42" s="201"/>
      <c r="R42" s="201"/>
      <c r="S42" s="201"/>
      <c r="T42" s="201"/>
      <c r="U42" s="202"/>
    </row>
    <row r="43" spans="1:21" s="207" customFormat="1" x14ac:dyDescent="0.25">
      <c r="A43" s="74" t="s">
        <v>62</v>
      </c>
      <c r="B43" s="73" t="s">
        <v>157</v>
      </c>
      <c r="C43" s="200" t="s">
        <v>503</v>
      </c>
      <c r="D43" s="200" t="s">
        <v>503</v>
      </c>
      <c r="E43" s="200" t="s">
        <v>503</v>
      </c>
      <c r="F43" s="200" t="s">
        <v>503</v>
      </c>
      <c r="G43" s="200" t="s">
        <v>503</v>
      </c>
      <c r="H43" s="200" t="s">
        <v>503</v>
      </c>
      <c r="I43" s="200" t="s">
        <v>503</v>
      </c>
      <c r="J43" s="200" t="s">
        <v>503</v>
      </c>
      <c r="K43" s="200" t="s">
        <v>503</v>
      </c>
      <c r="L43" s="200" t="s">
        <v>503</v>
      </c>
      <c r="M43" s="200" t="s">
        <v>503</v>
      </c>
      <c r="N43" s="200" t="s">
        <v>503</v>
      </c>
      <c r="O43" s="200" t="s">
        <v>503</v>
      </c>
      <c r="P43" s="200" t="s">
        <v>503</v>
      </c>
      <c r="Q43" s="200" t="s">
        <v>503</v>
      </c>
      <c r="R43" s="200" t="s">
        <v>503</v>
      </c>
      <c r="S43" s="200" t="s">
        <v>503</v>
      </c>
      <c r="T43" s="200" t="s">
        <v>503</v>
      </c>
      <c r="U43" s="200" t="s">
        <v>503</v>
      </c>
    </row>
    <row r="44" spans="1:21" x14ac:dyDescent="0.25">
      <c r="A44" s="71" t="s">
        <v>156</v>
      </c>
      <c r="B44" s="45" t="s">
        <v>155</v>
      </c>
      <c r="C44" s="201"/>
      <c r="D44" s="201"/>
      <c r="E44" s="201"/>
      <c r="F44" s="201"/>
      <c r="G44" s="201"/>
      <c r="H44" s="201"/>
      <c r="I44" s="201"/>
      <c r="J44" s="201"/>
      <c r="K44" s="201"/>
      <c r="L44" s="201"/>
      <c r="M44" s="201"/>
      <c r="N44" s="201"/>
      <c r="O44" s="201"/>
      <c r="P44" s="201"/>
      <c r="Q44" s="201"/>
      <c r="R44" s="201"/>
      <c r="S44" s="201"/>
      <c r="T44" s="201"/>
      <c r="U44" s="202"/>
    </row>
    <row r="45" spans="1:21" x14ac:dyDescent="0.25">
      <c r="A45" s="71" t="s">
        <v>154</v>
      </c>
      <c r="B45" s="45" t="s">
        <v>153</v>
      </c>
      <c r="C45" s="201"/>
      <c r="D45" s="201"/>
      <c r="E45" s="201"/>
      <c r="F45" s="201"/>
      <c r="G45" s="201"/>
      <c r="H45" s="201"/>
      <c r="I45" s="201"/>
      <c r="J45" s="201"/>
      <c r="K45" s="201"/>
      <c r="L45" s="201"/>
      <c r="M45" s="201"/>
      <c r="N45" s="201"/>
      <c r="O45" s="201"/>
      <c r="P45" s="201"/>
      <c r="Q45" s="201"/>
      <c r="R45" s="201"/>
      <c r="S45" s="201"/>
      <c r="T45" s="201"/>
      <c r="U45" s="202"/>
    </row>
    <row r="46" spans="1:21" x14ac:dyDescent="0.25">
      <c r="A46" s="71" t="s">
        <v>152</v>
      </c>
      <c r="B46" s="45" t="s">
        <v>151</v>
      </c>
      <c r="C46" s="201"/>
      <c r="D46" s="201"/>
      <c r="E46" s="201"/>
      <c r="F46" s="201"/>
      <c r="G46" s="201"/>
      <c r="H46" s="201"/>
      <c r="I46" s="201"/>
      <c r="J46" s="201"/>
      <c r="K46" s="201"/>
      <c r="L46" s="201"/>
      <c r="M46" s="201"/>
      <c r="N46" s="201"/>
      <c r="O46" s="201"/>
      <c r="P46" s="201"/>
      <c r="Q46" s="201"/>
      <c r="R46" s="201"/>
      <c r="S46" s="201"/>
      <c r="T46" s="201"/>
      <c r="U46" s="202"/>
    </row>
    <row r="47" spans="1:21" ht="31.5" x14ac:dyDescent="0.25">
      <c r="A47" s="71" t="s">
        <v>150</v>
      </c>
      <c r="B47" s="45" t="s">
        <v>149</v>
      </c>
      <c r="C47" s="201"/>
      <c r="D47" s="201"/>
      <c r="E47" s="201"/>
      <c r="F47" s="201"/>
      <c r="G47" s="201"/>
      <c r="H47" s="201"/>
      <c r="I47" s="201"/>
      <c r="J47" s="201"/>
      <c r="K47" s="201"/>
      <c r="L47" s="201"/>
      <c r="M47" s="201"/>
      <c r="N47" s="201"/>
      <c r="O47" s="201"/>
      <c r="P47" s="201"/>
      <c r="Q47" s="201"/>
      <c r="R47" s="201"/>
      <c r="S47" s="201"/>
      <c r="T47" s="201"/>
      <c r="U47" s="202"/>
    </row>
    <row r="48" spans="1:21" ht="31.5" x14ac:dyDescent="0.25">
      <c r="A48" s="71" t="s">
        <v>148</v>
      </c>
      <c r="B48" s="45" t="s">
        <v>147</v>
      </c>
      <c r="C48" s="201"/>
      <c r="D48" s="201"/>
      <c r="E48" s="201"/>
      <c r="F48" s="201"/>
      <c r="G48" s="201"/>
      <c r="H48" s="201"/>
      <c r="I48" s="201"/>
      <c r="J48" s="201"/>
      <c r="K48" s="201"/>
      <c r="L48" s="201"/>
      <c r="M48" s="201"/>
      <c r="N48" s="201"/>
      <c r="O48" s="201"/>
      <c r="P48" s="201"/>
      <c r="Q48" s="201"/>
      <c r="R48" s="201"/>
      <c r="S48" s="201"/>
      <c r="T48" s="201"/>
      <c r="U48" s="202"/>
    </row>
    <row r="49" spans="1:21" x14ac:dyDescent="0.25">
      <c r="A49" s="71" t="s">
        <v>146</v>
      </c>
      <c r="B49" s="45" t="s">
        <v>145</v>
      </c>
      <c r="C49" s="201"/>
      <c r="D49" s="201"/>
      <c r="E49" s="201"/>
      <c r="F49" s="201"/>
      <c r="G49" s="201"/>
      <c r="H49" s="201"/>
      <c r="I49" s="201"/>
      <c r="J49" s="201"/>
      <c r="K49" s="201"/>
      <c r="L49" s="201"/>
      <c r="M49" s="201"/>
      <c r="N49" s="201"/>
      <c r="O49" s="201"/>
      <c r="P49" s="201"/>
      <c r="Q49" s="201"/>
      <c r="R49" s="201"/>
      <c r="S49" s="201"/>
      <c r="T49" s="201"/>
      <c r="U49" s="202"/>
    </row>
    <row r="50" spans="1:21" ht="18.75" x14ac:dyDescent="0.25">
      <c r="A50" s="71" t="s">
        <v>144</v>
      </c>
      <c r="B50" s="70" t="s">
        <v>143</v>
      </c>
      <c r="C50" s="203"/>
      <c r="D50" s="201"/>
      <c r="E50" s="201"/>
      <c r="F50" s="201"/>
      <c r="G50" s="201"/>
      <c r="H50" s="201"/>
      <c r="I50" s="201"/>
      <c r="J50" s="201"/>
      <c r="K50" s="201"/>
      <c r="L50" s="201"/>
      <c r="M50" s="201"/>
      <c r="N50" s="201"/>
      <c r="O50" s="201"/>
      <c r="P50" s="201"/>
      <c r="Q50" s="201"/>
      <c r="R50" s="201"/>
      <c r="S50" s="201"/>
      <c r="T50" s="201"/>
      <c r="U50" s="202"/>
    </row>
    <row r="51" spans="1:21" s="207" customFormat="1" ht="35.25" customHeight="1" x14ac:dyDescent="0.25">
      <c r="A51" s="74" t="s">
        <v>60</v>
      </c>
      <c r="B51" s="73" t="s">
        <v>142</v>
      </c>
      <c r="C51" s="200" t="s">
        <v>503</v>
      </c>
      <c r="D51" s="200" t="s">
        <v>503</v>
      </c>
      <c r="E51" s="200" t="s">
        <v>503</v>
      </c>
      <c r="F51" s="200" t="s">
        <v>503</v>
      </c>
      <c r="G51" s="200" t="s">
        <v>503</v>
      </c>
      <c r="H51" s="200" t="s">
        <v>503</v>
      </c>
      <c r="I51" s="200" t="s">
        <v>503</v>
      </c>
      <c r="J51" s="200" t="s">
        <v>503</v>
      </c>
      <c r="K51" s="200" t="s">
        <v>503</v>
      </c>
      <c r="L51" s="200" t="s">
        <v>503</v>
      </c>
      <c r="M51" s="200" t="s">
        <v>503</v>
      </c>
      <c r="N51" s="200" t="s">
        <v>503</v>
      </c>
      <c r="O51" s="200" t="s">
        <v>503</v>
      </c>
      <c r="P51" s="200" t="s">
        <v>503</v>
      </c>
      <c r="Q51" s="200" t="s">
        <v>503</v>
      </c>
      <c r="R51" s="200" t="s">
        <v>503</v>
      </c>
      <c r="S51" s="200" t="s">
        <v>503</v>
      </c>
      <c r="T51" s="200" t="s">
        <v>503</v>
      </c>
      <c r="U51" s="200" t="s">
        <v>503</v>
      </c>
    </row>
    <row r="52" spans="1:21" x14ac:dyDescent="0.25">
      <c r="A52" s="71" t="s">
        <v>141</v>
      </c>
      <c r="B52" s="45" t="s">
        <v>140</v>
      </c>
      <c r="C52" s="201"/>
      <c r="D52" s="201"/>
      <c r="E52" s="201"/>
      <c r="F52" s="201"/>
      <c r="G52" s="201"/>
      <c r="H52" s="201"/>
      <c r="I52" s="201"/>
      <c r="J52" s="201"/>
      <c r="K52" s="201"/>
      <c r="L52" s="201"/>
      <c r="M52" s="201"/>
      <c r="N52" s="201"/>
      <c r="O52" s="201"/>
      <c r="P52" s="201"/>
      <c r="Q52" s="201"/>
      <c r="R52" s="201"/>
      <c r="S52" s="201"/>
      <c r="T52" s="201"/>
      <c r="U52" s="202"/>
    </row>
    <row r="53" spans="1:21" x14ac:dyDescent="0.25">
      <c r="A53" s="71" t="s">
        <v>139</v>
      </c>
      <c r="B53" s="45" t="s">
        <v>133</v>
      </c>
      <c r="C53" s="201"/>
      <c r="D53" s="201"/>
      <c r="E53" s="201"/>
      <c r="F53" s="201"/>
      <c r="G53" s="201"/>
      <c r="H53" s="201"/>
      <c r="I53" s="201"/>
      <c r="J53" s="201"/>
      <c r="K53" s="201"/>
      <c r="L53" s="201"/>
      <c r="M53" s="201"/>
      <c r="N53" s="201"/>
      <c r="O53" s="201"/>
      <c r="P53" s="201"/>
      <c r="Q53" s="201"/>
      <c r="R53" s="201"/>
      <c r="S53" s="201"/>
      <c r="T53" s="201"/>
      <c r="U53" s="202"/>
    </row>
    <row r="54" spans="1:21" x14ac:dyDescent="0.25">
      <c r="A54" s="71" t="s">
        <v>138</v>
      </c>
      <c r="B54" s="70" t="s">
        <v>132</v>
      </c>
      <c r="C54" s="203"/>
      <c r="D54" s="201"/>
      <c r="E54" s="201"/>
      <c r="F54" s="201"/>
      <c r="G54" s="201"/>
      <c r="H54" s="201"/>
      <c r="I54" s="201"/>
      <c r="J54" s="201"/>
      <c r="K54" s="201"/>
      <c r="L54" s="201"/>
      <c r="M54" s="201"/>
      <c r="N54" s="201"/>
      <c r="O54" s="201"/>
      <c r="P54" s="201"/>
      <c r="Q54" s="201"/>
      <c r="R54" s="201"/>
      <c r="S54" s="201"/>
      <c r="T54" s="201"/>
      <c r="U54" s="202"/>
    </row>
    <row r="55" spans="1:21" x14ac:dyDescent="0.25">
      <c r="A55" s="71" t="s">
        <v>137</v>
      </c>
      <c r="B55" s="70" t="s">
        <v>131</v>
      </c>
      <c r="C55" s="203"/>
      <c r="D55" s="201"/>
      <c r="E55" s="201"/>
      <c r="F55" s="201"/>
      <c r="G55" s="201"/>
      <c r="H55" s="201"/>
      <c r="I55" s="201"/>
      <c r="J55" s="201"/>
      <c r="K55" s="201"/>
      <c r="L55" s="201"/>
      <c r="M55" s="201"/>
      <c r="N55" s="201"/>
      <c r="O55" s="201"/>
      <c r="P55" s="201"/>
      <c r="Q55" s="201"/>
      <c r="R55" s="201"/>
      <c r="S55" s="201"/>
      <c r="T55" s="201"/>
      <c r="U55" s="202"/>
    </row>
    <row r="56" spans="1:21" x14ac:dyDescent="0.25">
      <c r="A56" s="71" t="s">
        <v>136</v>
      </c>
      <c r="B56" s="70" t="s">
        <v>130</v>
      </c>
      <c r="C56" s="230">
        <v>9.5000000000000001E-2</v>
      </c>
      <c r="D56" s="230">
        <v>9.5000000000000001E-2</v>
      </c>
      <c r="E56" s="201"/>
      <c r="F56" s="201"/>
      <c r="G56" s="201"/>
      <c r="H56" s="230">
        <v>9.5000000000000001E-2</v>
      </c>
      <c r="I56" s="230">
        <v>9.5000000000000001E-2</v>
      </c>
      <c r="J56" s="201"/>
      <c r="K56" s="201"/>
      <c r="L56" s="201"/>
      <c r="M56" s="201"/>
      <c r="N56" s="201"/>
      <c r="O56" s="201"/>
      <c r="P56" s="201"/>
      <c r="Q56" s="201"/>
      <c r="R56" s="201"/>
      <c r="S56" s="201"/>
      <c r="T56" s="201"/>
      <c r="U56" s="202"/>
    </row>
    <row r="57" spans="1:21" ht="18.75" x14ac:dyDescent="0.25">
      <c r="A57" s="71" t="s">
        <v>135</v>
      </c>
      <c r="B57" s="70" t="s">
        <v>129</v>
      </c>
      <c r="C57" s="203"/>
      <c r="D57" s="201"/>
      <c r="E57" s="201"/>
      <c r="F57" s="201"/>
      <c r="G57" s="201"/>
      <c r="H57" s="201"/>
      <c r="I57" s="201"/>
      <c r="J57" s="201"/>
      <c r="K57" s="201"/>
      <c r="L57" s="201"/>
      <c r="M57" s="201"/>
      <c r="N57" s="201"/>
      <c r="O57" s="201"/>
      <c r="P57" s="201"/>
      <c r="Q57" s="201"/>
      <c r="R57" s="201"/>
      <c r="S57" s="201"/>
      <c r="T57" s="201"/>
      <c r="U57" s="202"/>
    </row>
    <row r="58" spans="1:21" s="207" customFormat="1" ht="36.75" customHeight="1" x14ac:dyDescent="0.25">
      <c r="A58" s="74" t="s">
        <v>59</v>
      </c>
      <c r="B58" s="95" t="s">
        <v>236</v>
      </c>
      <c r="C58" s="205" t="s">
        <v>503</v>
      </c>
      <c r="D58" s="200" t="s">
        <v>503</v>
      </c>
      <c r="E58" s="200" t="s">
        <v>503</v>
      </c>
      <c r="F58" s="200" t="s">
        <v>503</v>
      </c>
      <c r="G58" s="200" t="s">
        <v>503</v>
      </c>
      <c r="H58" s="200" t="s">
        <v>503</v>
      </c>
      <c r="I58" s="200" t="s">
        <v>503</v>
      </c>
      <c r="J58" s="200" t="s">
        <v>503</v>
      </c>
      <c r="K58" s="200" t="s">
        <v>503</v>
      </c>
      <c r="L58" s="200" t="s">
        <v>503</v>
      </c>
      <c r="M58" s="200" t="s">
        <v>503</v>
      </c>
      <c r="N58" s="200" t="s">
        <v>503</v>
      </c>
      <c r="O58" s="200" t="s">
        <v>503</v>
      </c>
      <c r="P58" s="200" t="s">
        <v>503</v>
      </c>
      <c r="Q58" s="200" t="s">
        <v>503</v>
      </c>
      <c r="R58" s="200" t="s">
        <v>503</v>
      </c>
      <c r="S58" s="200" t="s">
        <v>503</v>
      </c>
      <c r="T58" s="200" t="s">
        <v>503</v>
      </c>
      <c r="U58" s="200" t="s">
        <v>503</v>
      </c>
    </row>
    <row r="59" spans="1:21" s="207" customFormat="1" x14ac:dyDescent="0.25">
      <c r="A59" s="74" t="s">
        <v>57</v>
      </c>
      <c r="B59" s="73" t="s">
        <v>134</v>
      </c>
      <c r="C59" s="200"/>
      <c r="D59" s="200"/>
      <c r="E59" s="200"/>
      <c r="F59" s="200"/>
      <c r="G59" s="200"/>
      <c r="H59" s="200"/>
      <c r="I59" s="200"/>
      <c r="J59" s="200"/>
      <c r="K59" s="200"/>
      <c r="L59" s="200"/>
      <c r="M59" s="200"/>
      <c r="N59" s="200"/>
      <c r="O59" s="200"/>
      <c r="P59" s="200"/>
      <c r="Q59" s="200"/>
      <c r="R59" s="200"/>
      <c r="S59" s="200"/>
      <c r="T59" s="200"/>
      <c r="U59" s="206"/>
    </row>
    <row r="60" spans="1:21" x14ac:dyDescent="0.25">
      <c r="A60" s="71" t="s">
        <v>230</v>
      </c>
      <c r="B60" s="72" t="s">
        <v>155</v>
      </c>
      <c r="C60" s="204"/>
      <c r="D60" s="201"/>
      <c r="E60" s="201"/>
      <c r="F60" s="201"/>
      <c r="G60" s="201"/>
      <c r="H60" s="201"/>
      <c r="I60" s="201"/>
      <c r="J60" s="201"/>
      <c r="K60" s="201"/>
      <c r="L60" s="201"/>
      <c r="M60" s="201"/>
      <c r="N60" s="201"/>
      <c r="O60" s="201"/>
      <c r="P60" s="201"/>
      <c r="Q60" s="201"/>
      <c r="R60" s="201"/>
      <c r="S60" s="201"/>
      <c r="T60" s="201"/>
      <c r="U60" s="202"/>
    </row>
    <row r="61" spans="1:21" x14ac:dyDescent="0.25">
      <c r="A61" s="71" t="s">
        <v>231</v>
      </c>
      <c r="B61" s="72" t="s">
        <v>153</v>
      </c>
      <c r="C61" s="204"/>
      <c r="D61" s="201"/>
      <c r="E61" s="201"/>
      <c r="F61" s="201"/>
      <c r="G61" s="201"/>
      <c r="H61" s="201"/>
      <c r="I61" s="201"/>
      <c r="J61" s="201"/>
      <c r="K61" s="201"/>
      <c r="L61" s="201"/>
      <c r="M61" s="201"/>
      <c r="N61" s="201"/>
      <c r="O61" s="201"/>
      <c r="P61" s="201"/>
      <c r="Q61" s="201"/>
      <c r="R61" s="201"/>
      <c r="S61" s="201"/>
      <c r="T61" s="201"/>
      <c r="U61" s="202"/>
    </row>
    <row r="62" spans="1:21" x14ac:dyDescent="0.25">
      <c r="A62" s="71" t="s">
        <v>232</v>
      </c>
      <c r="B62" s="72" t="s">
        <v>151</v>
      </c>
      <c r="C62" s="204"/>
      <c r="D62" s="201"/>
      <c r="E62" s="201"/>
      <c r="F62" s="201"/>
      <c r="G62" s="201"/>
      <c r="H62" s="201"/>
      <c r="I62" s="201"/>
      <c r="J62" s="201"/>
      <c r="K62" s="201"/>
      <c r="L62" s="201"/>
      <c r="M62" s="201"/>
      <c r="N62" s="201"/>
      <c r="O62" s="201"/>
      <c r="P62" s="201"/>
      <c r="Q62" s="201"/>
      <c r="R62" s="201"/>
      <c r="S62" s="201"/>
      <c r="T62" s="201"/>
      <c r="U62" s="202"/>
    </row>
    <row r="63" spans="1:21" x14ac:dyDescent="0.25">
      <c r="A63" s="71" t="s">
        <v>233</v>
      </c>
      <c r="B63" s="72" t="s">
        <v>235</v>
      </c>
      <c r="C63" s="204"/>
      <c r="D63" s="201"/>
      <c r="E63" s="201"/>
      <c r="F63" s="201"/>
      <c r="G63" s="201"/>
      <c r="H63" s="201"/>
      <c r="I63" s="201"/>
      <c r="J63" s="201"/>
      <c r="K63" s="201"/>
      <c r="L63" s="201"/>
      <c r="M63" s="201"/>
      <c r="N63" s="201"/>
      <c r="O63" s="201"/>
      <c r="P63" s="201"/>
      <c r="Q63" s="201"/>
      <c r="R63" s="201"/>
      <c r="S63" s="201"/>
      <c r="T63" s="201"/>
      <c r="U63" s="202"/>
    </row>
    <row r="64" spans="1:21" ht="18.75" x14ac:dyDescent="0.25">
      <c r="A64" s="71" t="s">
        <v>234</v>
      </c>
      <c r="B64" s="70" t="s">
        <v>129</v>
      </c>
      <c r="C64" s="203"/>
      <c r="D64" s="203"/>
      <c r="E64" s="201"/>
      <c r="F64" s="201"/>
      <c r="G64" s="201"/>
      <c r="H64" s="201"/>
      <c r="I64" s="201"/>
      <c r="J64" s="201"/>
      <c r="K64" s="201"/>
      <c r="L64" s="201"/>
      <c r="M64" s="201"/>
      <c r="N64" s="201"/>
      <c r="O64" s="201"/>
      <c r="P64" s="201"/>
      <c r="Q64" s="201"/>
      <c r="R64" s="201"/>
      <c r="S64" s="201"/>
      <c r="T64" s="201"/>
      <c r="U64" s="202"/>
    </row>
    <row r="65" spans="1:20" x14ac:dyDescent="0.25">
      <c r="A65" s="66"/>
      <c r="B65" s="67"/>
      <c r="C65" s="67"/>
      <c r="D65" s="67"/>
      <c r="E65" s="67"/>
      <c r="F65" s="67"/>
      <c r="G65" s="67"/>
      <c r="H65" s="67"/>
      <c r="I65" s="67"/>
      <c r="J65" s="67"/>
      <c r="K65" s="67"/>
      <c r="L65" s="66"/>
      <c r="M65" s="66"/>
      <c r="N65" s="57"/>
      <c r="O65" s="57"/>
      <c r="P65" s="57"/>
      <c r="Q65" s="57"/>
      <c r="R65" s="57"/>
      <c r="S65" s="57"/>
      <c r="T65" s="57"/>
    </row>
    <row r="66" spans="1:20" ht="54" customHeight="1" x14ac:dyDescent="0.25">
      <c r="A66" s="57"/>
      <c r="B66" s="386"/>
      <c r="C66" s="386"/>
      <c r="D66" s="386"/>
      <c r="E66" s="386"/>
      <c r="F66" s="386"/>
      <c r="G66" s="386"/>
      <c r="H66" s="386"/>
      <c r="I66" s="386"/>
      <c r="J66" s="61"/>
      <c r="K66" s="61"/>
      <c r="L66" s="65"/>
      <c r="M66" s="65"/>
      <c r="N66" s="65"/>
      <c r="O66" s="65"/>
      <c r="P66" s="65"/>
      <c r="Q66" s="65"/>
      <c r="R66" s="65"/>
      <c r="S66" s="65"/>
      <c r="T66" s="65"/>
    </row>
    <row r="67" spans="1:20" x14ac:dyDescent="0.25">
      <c r="A67" s="57"/>
      <c r="B67" s="57"/>
      <c r="C67" s="57"/>
      <c r="D67" s="57"/>
      <c r="E67" s="57"/>
      <c r="F67" s="57"/>
      <c r="L67" s="57"/>
      <c r="M67" s="57"/>
      <c r="N67" s="57"/>
      <c r="O67" s="57"/>
      <c r="P67" s="57"/>
      <c r="Q67" s="57"/>
      <c r="R67" s="57"/>
      <c r="S67" s="57"/>
      <c r="T67" s="57"/>
    </row>
    <row r="68" spans="1:20" ht="50.25" customHeight="1" x14ac:dyDescent="0.25">
      <c r="A68" s="57"/>
      <c r="B68" s="387"/>
      <c r="C68" s="387"/>
      <c r="D68" s="387"/>
      <c r="E68" s="387"/>
      <c r="F68" s="387"/>
      <c r="G68" s="387"/>
      <c r="H68" s="387"/>
      <c r="I68" s="387"/>
      <c r="J68" s="62"/>
      <c r="K68" s="62"/>
      <c r="L68" s="57"/>
      <c r="M68" s="57"/>
      <c r="N68" s="57"/>
      <c r="O68" s="57"/>
      <c r="P68" s="57"/>
      <c r="Q68" s="57"/>
      <c r="R68" s="57"/>
      <c r="S68" s="57"/>
      <c r="T68" s="57"/>
    </row>
    <row r="69" spans="1:20" x14ac:dyDescent="0.25">
      <c r="A69" s="57"/>
      <c r="B69" s="57"/>
      <c r="C69" s="57"/>
      <c r="D69" s="57"/>
      <c r="E69" s="57"/>
      <c r="F69" s="57"/>
      <c r="L69" s="57"/>
      <c r="M69" s="57"/>
      <c r="N69" s="57"/>
      <c r="O69" s="57"/>
      <c r="P69" s="57"/>
      <c r="Q69" s="57"/>
      <c r="R69" s="57"/>
      <c r="S69" s="57"/>
      <c r="T69" s="57"/>
    </row>
    <row r="70" spans="1:20" ht="36.75" customHeight="1" x14ac:dyDescent="0.25">
      <c r="A70" s="57"/>
      <c r="B70" s="386"/>
      <c r="C70" s="386"/>
      <c r="D70" s="386"/>
      <c r="E70" s="386"/>
      <c r="F70" s="386"/>
      <c r="G70" s="386"/>
      <c r="H70" s="386"/>
      <c r="I70" s="386"/>
      <c r="J70" s="61"/>
      <c r="K70" s="61"/>
      <c r="L70" s="57"/>
      <c r="M70" s="57"/>
      <c r="N70" s="57"/>
      <c r="O70" s="57"/>
      <c r="P70" s="57"/>
      <c r="Q70" s="57"/>
      <c r="R70" s="57"/>
      <c r="S70" s="57"/>
      <c r="T70" s="57"/>
    </row>
    <row r="71" spans="1:20" x14ac:dyDescent="0.25">
      <c r="A71" s="57"/>
      <c r="B71" s="64"/>
      <c r="C71" s="64"/>
      <c r="D71" s="64"/>
      <c r="E71" s="64"/>
      <c r="F71" s="64"/>
      <c r="L71" s="57"/>
      <c r="M71" s="57"/>
      <c r="N71" s="63"/>
      <c r="O71" s="57"/>
      <c r="P71" s="57"/>
      <c r="Q71" s="57"/>
      <c r="R71" s="57"/>
      <c r="S71" s="57"/>
      <c r="T71" s="57"/>
    </row>
    <row r="72" spans="1:20" ht="51" customHeight="1" x14ac:dyDescent="0.25">
      <c r="A72" s="57"/>
      <c r="B72" s="386"/>
      <c r="C72" s="386"/>
      <c r="D72" s="386"/>
      <c r="E72" s="386"/>
      <c r="F72" s="386"/>
      <c r="G72" s="386"/>
      <c r="H72" s="386"/>
      <c r="I72" s="386"/>
      <c r="J72" s="61"/>
      <c r="K72" s="61"/>
      <c r="L72" s="57"/>
      <c r="M72" s="57"/>
      <c r="N72" s="63"/>
      <c r="O72" s="57"/>
      <c r="P72" s="57"/>
      <c r="Q72" s="57"/>
      <c r="R72" s="57"/>
      <c r="S72" s="57"/>
      <c r="T72" s="57"/>
    </row>
    <row r="73" spans="1:20" ht="32.25" customHeight="1" x14ac:dyDescent="0.25">
      <c r="A73" s="57"/>
      <c r="B73" s="387"/>
      <c r="C73" s="387"/>
      <c r="D73" s="387"/>
      <c r="E73" s="387"/>
      <c r="F73" s="387"/>
      <c r="G73" s="387"/>
      <c r="H73" s="387"/>
      <c r="I73" s="387"/>
      <c r="J73" s="62"/>
      <c r="K73" s="62"/>
      <c r="L73" s="57"/>
      <c r="M73" s="57"/>
      <c r="N73" s="57"/>
      <c r="O73" s="57"/>
      <c r="P73" s="57"/>
      <c r="Q73" s="57"/>
      <c r="R73" s="57"/>
      <c r="S73" s="57"/>
      <c r="T73" s="57"/>
    </row>
    <row r="74" spans="1:20" ht="51.75" customHeight="1" x14ac:dyDescent="0.25">
      <c r="A74" s="57"/>
      <c r="B74" s="386"/>
      <c r="C74" s="386"/>
      <c r="D74" s="386"/>
      <c r="E74" s="386"/>
      <c r="F74" s="386"/>
      <c r="G74" s="386"/>
      <c r="H74" s="386"/>
      <c r="I74" s="386"/>
      <c r="J74" s="61"/>
      <c r="K74" s="61"/>
      <c r="L74" s="57"/>
      <c r="M74" s="57"/>
      <c r="N74" s="57"/>
      <c r="O74" s="57"/>
      <c r="P74" s="57"/>
      <c r="Q74" s="57"/>
      <c r="R74" s="57"/>
      <c r="S74" s="57"/>
      <c r="T74" s="57"/>
    </row>
    <row r="75" spans="1:20" ht="21.75" customHeight="1" x14ac:dyDescent="0.25">
      <c r="A75" s="57"/>
      <c r="B75" s="384"/>
      <c r="C75" s="384"/>
      <c r="D75" s="384"/>
      <c r="E75" s="384"/>
      <c r="F75" s="384"/>
      <c r="G75" s="384"/>
      <c r="H75" s="384"/>
      <c r="I75" s="384"/>
      <c r="J75" s="60"/>
      <c r="K75" s="60"/>
      <c r="L75" s="59"/>
      <c r="M75" s="59"/>
      <c r="N75" s="57"/>
      <c r="O75" s="57"/>
      <c r="P75" s="57"/>
      <c r="Q75" s="57"/>
      <c r="R75" s="57"/>
      <c r="S75" s="57"/>
      <c r="T75" s="57"/>
    </row>
    <row r="76" spans="1:20" ht="23.25" customHeight="1" x14ac:dyDescent="0.25">
      <c r="A76" s="57"/>
      <c r="B76" s="59"/>
      <c r="C76" s="59"/>
      <c r="D76" s="59"/>
      <c r="E76" s="59"/>
      <c r="F76" s="59"/>
      <c r="L76" s="57"/>
      <c r="M76" s="57"/>
      <c r="N76" s="57"/>
      <c r="O76" s="57"/>
      <c r="P76" s="57"/>
      <c r="Q76" s="57"/>
      <c r="R76" s="57"/>
      <c r="S76" s="57"/>
      <c r="T76" s="57"/>
    </row>
    <row r="77" spans="1:20" ht="18.75" customHeight="1" x14ac:dyDescent="0.25">
      <c r="A77" s="57"/>
      <c r="B77" s="385"/>
      <c r="C77" s="385"/>
      <c r="D77" s="385"/>
      <c r="E77" s="385"/>
      <c r="F77" s="385"/>
      <c r="G77" s="385"/>
      <c r="H77" s="385"/>
      <c r="I77" s="385"/>
      <c r="J77" s="58"/>
      <c r="K77" s="58"/>
      <c r="L77" s="57"/>
      <c r="M77" s="57"/>
      <c r="N77" s="57"/>
      <c r="O77" s="57"/>
      <c r="P77" s="57"/>
      <c r="Q77" s="57"/>
      <c r="R77" s="57"/>
      <c r="S77" s="57"/>
      <c r="T77" s="57"/>
    </row>
    <row r="78" spans="1:20" x14ac:dyDescent="0.25">
      <c r="A78" s="57"/>
      <c r="B78" s="57"/>
      <c r="C78" s="57"/>
      <c r="D78" s="57"/>
      <c r="E78" s="57"/>
      <c r="F78" s="57"/>
      <c r="L78" s="57"/>
      <c r="M78" s="57"/>
      <c r="N78" s="57"/>
      <c r="O78" s="57"/>
      <c r="P78" s="57"/>
      <c r="Q78" s="57"/>
      <c r="R78" s="57"/>
      <c r="S78" s="57"/>
      <c r="T78" s="57"/>
    </row>
    <row r="79" spans="1:20" x14ac:dyDescent="0.25">
      <c r="A79" s="57"/>
      <c r="B79" s="57"/>
      <c r="C79" s="57"/>
      <c r="D79" s="57"/>
      <c r="E79" s="57"/>
      <c r="F79" s="57"/>
      <c r="L79" s="57"/>
      <c r="M79" s="57"/>
      <c r="N79" s="57"/>
      <c r="O79" s="57"/>
      <c r="P79" s="57"/>
      <c r="Q79" s="57"/>
      <c r="R79" s="57"/>
      <c r="S79" s="57"/>
      <c r="T79" s="57"/>
    </row>
    <row r="80" spans="1:20"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zoomScale="70" zoomScaleSheetLayoutView="70" workbookViewId="0">
      <selection activeCell="A5" sqref="A5:AV5"/>
    </sheetView>
  </sheetViews>
  <sheetFormatPr defaultRowHeight="15" x14ac:dyDescent="0.25"/>
  <cols>
    <col min="1" max="1" width="6.140625" style="17" customWidth="1"/>
    <col min="2" max="2" width="23.140625" style="17" customWidth="1"/>
    <col min="3" max="3" width="14.28515625" style="17" customWidth="1"/>
    <col min="4" max="4" width="15.140625" style="17" customWidth="1"/>
    <col min="5" max="12" width="7.7109375" style="17" customWidth="1"/>
    <col min="13" max="13" width="18.42578125" style="17" customWidth="1"/>
    <col min="14" max="14" width="26.7109375" style="17" customWidth="1"/>
    <col min="15" max="15" width="18.28515625" style="17" customWidth="1"/>
    <col min="16" max="17" width="13.42578125" style="17" customWidth="1"/>
    <col min="18" max="18" width="17" style="17" customWidth="1"/>
    <col min="19" max="20" width="16.28515625" style="17" customWidth="1"/>
    <col min="21" max="21" width="11.42578125" style="17" customWidth="1"/>
    <col min="22" max="22" width="12.7109375" style="17" customWidth="1"/>
    <col min="23" max="23" width="25.28515625" style="17" customWidth="1"/>
    <col min="24" max="24" width="14.140625" style="17" customWidth="1"/>
    <col min="25" max="25" width="15.140625" style="17" customWidth="1"/>
    <col min="26" max="26" width="7.7109375" style="17" customWidth="1"/>
    <col min="27" max="27" width="10.7109375" style="17" customWidth="1"/>
    <col min="28" max="28" width="13" style="17" customWidth="1"/>
    <col min="29" max="29" width="20.28515625" style="17" customWidth="1"/>
    <col min="30" max="30" width="16" style="17" customWidth="1"/>
    <col min="31" max="31" width="15.85546875" style="17" customWidth="1"/>
    <col min="32" max="32" width="15.42578125" style="17" customWidth="1"/>
    <col min="33" max="33" width="13.5703125" style="17" customWidth="1"/>
    <col min="34" max="37" width="14.85546875" style="17" customWidth="1"/>
    <col min="38" max="38" width="14.28515625" style="17" customWidth="1"/>
    <col min="39" max="39" width="14.42578125" style="17" customWidth="1"/>
    <col min="40" max="45" width="14.85546875" style="17" customWidth="1"/>
    <col min="46" max="46" width="17.7109375" style="17" customWidth="1"/>
    <col min="47" max="47" width="10.7109375" style="17" customWidth="1"/>
    <col min="48" max="48" width="15.7109375" style="17" customWidth="1"/>
    <col min="49" max="16384" width="9.140625" style="17"/>
  </cols>
  <sheetData>
    <row r="1" spans="1:48" ht="18.75" x14ac:dyDescent="0.25">
      <c r="AV1" s="36" t="s">
        <v>70</v>
      </c>
    </row>
    <row r="2" spans="1:48" ht="18.75" x14ac:dyDescent="0.3">
      <c r="AV2" s="13" t="s">
        <v>11</v>
      </c>
    </row>
    <row r="3" spans="1:48" ht="18.75" x14ac:dyDescent="0.3">
      <c r="AV3" s="13" t="s">
        <v>69</v>
      </c>
    </row>
    <row r="4" spans="1:48" ht="18.75" x14ac:dyDescent="0.3">
      <c r="AV4" s="13"/>
    </row>
    <row r="5" spans="1:48" ht="18.75" customHeight="1" x14ac:dyDescent="0.25">
      <c r="A5" s="238" t="str">
        <f>'1. паспорт местоположение'!A5</f>
        <v>Год раскрытия информации: _2017_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c r="AS5" s="238"/>
      <c r="AT5" s="238"/>
      <c r="AU5" s="238"/>
      <c r="AV5" s="238"/>
    </row>
    <row r="6" spans="1:48" ht="18.75" x14ac:dyDescent="0.3">
      <c r="AV6" s="13"/>
    </row>
    <row r="7" spans="1:48" ht="18.75" x14ac:dyDescent="0.25">
      <c r="A7" s="242" t="s">
        <v>10</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row>
    <row r="8" spans="1:48" ht="18.75" x14ac:dyDescent="0.25">
      <c r="A8" s="242"/>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row>
    <row r="9" spans="1:48" ht="15.75" x14ac:dyDescent="0.25">
      <c r="A9" s="243" t="str">
        <f>'1. паспорт местоположение'!A9</f>
        <v>ООО "Электрические сети"</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c r="AS9" s="243"/>
      <c r="AT9" s="243"/>
      <c r="AU9" s="243"/>
      <c r="AV9" s="243"/>
    </row>
    <row r="10" spans="1:48" ht="15.75" x14ac:dyDescent="0.25">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39"/>
    </row>
    <row r="11" spans="1:48" ht="18.75" x14ac:dyDescent="0.25">
      <c r="A11" s="242"/>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row>
    <row r="12" spans="1:48" ht="15.75" x14ac:dyDescent="0.25">
      <c r="A12" s="243" t="str">
        <f>'1. паспорт местоположение'!A12</f>
        <v>G_172118067</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c r="AS12" s="243"/>
      <c r="AT12" s="243"/>
      <c r="AU12" s="243"/>
      <c r="AV12" s="243"/>
    </row>
    <row r="13" spans="1:48" ht="15.75" x14ac:dyDescent="0.25">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15.75" x14ac:dyDescent="0.25">
      <c r="A15" s="243" t="str">
        <f>'1. паспорт местоположение'!A15</f>
        <v>Модернизация морально и физически устаревшего эл.оборудования РП-2 (2 секция)</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c r="AS15" s="243"/>
      <c r="AT15" s="243"/>
      <c r="AU15" s="243"/>
      <c r="AV15" s="243"/>
    </row>
    <row r="16" spans="1:48" ht="15.75" x14ac:dyDescent="0.25">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row>
    <row r="17" spans="1:4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row>
    <row r="18" spans="1:48"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row>
    <row r="19" spans="1:4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row>
    <row r="20" spans="1:48" s="20" customFormat="1"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c r="AS20" s="274"/>
      <c r="AT20" s="274"/>
      <c r="AU20" s="274"/>
      <c r="AV20" s="274"/>
    </row>
    <row r="21" spans="1:48" s="20" customFormat="1" x14ac:dyDescent="0.25">
      <c r="A21" s="388" t="s">
        <v>480</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20" customFormat="1" ht="58.5" customHeight="1" x14ac:dyDescent="0.25">
      <c r="A22" s="389" t="s">
        <v>53</v>
      </c>
      <c r="B22" s="392" t="s">
        <v>25</v>
      </c>
      <c r="C22" s="389" t="s">
        <v>52</v>
      </c>
      <c r="D22" s="389" t="s">
        <v>51</v>
      </c>
      <c r="E22" s="395" t="s">
        <v>490</v>
      </c>
      <c r="F22" s="396"/>
      <c r="G22" s="396"/>
      <c r="H22" s="396"/>
      <c r="I22" s="396"/>
      <c r="J22" s="396"/>
      <c r="K22" s="396"/>
      <c r="L22" s="397"/>
      <c r="M22" s="389" t="s">
        <v>50</v>
      </c>
      <c r="N22" s="389" t="s">
        <v>49</v>
      </c>
      <c r="O22" s="389" t="s">
        <v>48</v>
      </c>
      <c r="P22" s="398" t="s">
        <v>245</v>
      </c>
      <c r="Q22" s="398" t="s">
        <v>47</v>
      </c>
      <c r="R22" s="398" t="s">
        <v>46</v>
      </c>
      <c r="S22" s="398" t="s">
        <v>45</v>
      </c>
      <c r="T22" s="398"/>
      <c r="U22" s="399" t="s">
        <v>44</v>
      </c>
      <c r="V22" s="399" t="s">
        <v>43</v>
      </c>
      <c r="W22" s="398" t="s">
        <v>42</v>
      </c>
      <c r="X22" s="398" t="s">
        <v>41</v>
      </c>
      <c r="Y22" s="398" t="s">
        <v>40</v>
      </c>
      <c r="Z22" s="410"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398" t="s">
        <v>26</v>
      </c>
    </row>
    <row r="23" spans="1:48" s="20" customFormat="1" ht="64.5" customHeight="1" x14ac:dyDescent="0.25">
      <c r="A23" s="390"/>
      <c r="B23" s="393"/>
      <c r="C23" s="390"/>
      <c r="D23" s="390"/>
      <c r="E23" s="402" t="s">
        <v>24</v>
      </c>
      <c r="F23" s="404" t="s">
        <v>133</v>
      </c>
      <c r="G23" s="404" t="s">
        <v>132</v>
      </c>
      <c r="H23" s="404" t="s">
        <v>131</v>
      </c>
      <c r="I23" s="408" t="s">
        <v>402</v>
      </c>
      <c r="J23" s="408" t="s">
        <v>403</v>
      </c>
      <c r="K23" s="408" t="s">
        <v>404</v>
      </c>
      <c r="L23" s="404" t="s">
        <v>81</v>
      </c>
      <c r="M23" s="390"/>
      <c r="N23" s="390"/>
      <c r="O23" s="390"/>
      <c r="P23" s="398"/>
      <c r="Q23" s="398"/>
      <c r="R23" s="398"/>
      <c r="S23" s="406" t="s">
        <v>3</v>
      </c>
      <c r="T23" s="406" t="s">
        <v>12</v>
      </c>
      <c r="U23" s="399"/>
      <c r="V23" s="399"/>
      <c r="W23" s="398"/>
      <c r="X23" s="398"/>
      <c r="Y23" s="398"/>
      <c r="Z23" s="398"/>
      <c r="AA23" s="398"/>
      <c r="AB23" s="398"/>
      <c r="AC23" s="398"/>
      <c r="AD23" s="398"/>
      <c r="AE23" s="398"/>
      <c r="AF23" s="398" t="s">
        <v>23</v>
      </c>
      <c r="AG23" s="398"/>
      <c r="AH23" s="398" t="s">
        <v>22</v>
      </c>
      <c r="AI23" s="398"/>
      <c r="AJ23" s="389" t="s">
        <v>21</v>
      </c>
      <c r="AK23" s="389" t="s">
        <v>20</v>
      </c>
      <c r="AL23" s="389" t="s">
        <v>19</v>
      </c>
      <c r="AM23" s="389" t="s">
        <v>18</v>
      </c>
      <c r="AN23" s="389" t="s">
        <v>17</v>
      </c>
      <c r="AO23" s="389" t="s">
        <v>16</v>
      </c>
      <c r="AP23" s="389" t="s">
        <v>15</v>
      </c>
      <c r="AQ23" s="400" t="s">
        <v>12</v>
      </c>
      <c r="AR23" s="398"/>
      <c r="AS23" s="398"/>
      <c r="AT23" s="398"/>
      <c r="AU23" s="398"/>
      <c r="AV23" s="398"/>
    </row>
    <row r="24" spans="1:48" s="20" customFormat="1" ht="96.75" customHeight="1" x14ac:dyDescent="0.25">
      <c r="A24" s="391"/>
      <c r="B24" s="394"/>
      <c r="C24" s="391"/>
      <c r="D24" s="391"/>
      <c r="E24" s="403"/>
      <c r="F24" s="405"/>
      <c r="G24" s="405"/>
      <c r="H24" s="405"/>
      <c r="I24" s="409"/>
      <c r="J24" s="409"/>
      <c r="K24" s="409"/>
      <c r="L24" s="405"/>
      <c r="M24" s="391"/>
      <c r="N24" s="391"/>
      <c r="O24" s="391"/>
      <c r="P24" s="398"/>
      <c r="Q24" s="398"/>
      <c r="R24" s="398"/>
      <c r="S24" s="407"/>
      <c r="T24" s="407"/>
      <c r="U24" s="399"/>
      <c r="V24" s="399"/>
      <c r="W24" s="398"/>
      <c r="X24" s="398"/>
      <c r="Y24" s="398"/>
      <c r="Z24" s="398"/>
      <c r="AA24" s="398"/>
      <c r="AB24" s="398"/>
      <c r="AC24" s="398"/>
      <c r="AD24" s="398"/>
      <c r="AE24" s="398"/>
      <c r="AF24" s="172" t="s">
        <v>14</v>
      </c>
      <c r="AG24" s="172" t="s">
        <v>13</v>
      </c>
      <c r="AH24" s="173" t="s">
        <v>3</v>
      </c>
      <c r="AI24" s="173" t="s">
        <v>12</v>
      </c>
      <c r="AJ24" s="391"/>
      <c r="AK24" s="391"/>
      <c r="AL24" s="391"/>
      <c r="AM24" s="391"/>
      <c r="AN24" s="391"/>
      <c r="AO24" s="391"/>
      <c r="AP24" s="391"/>
      <c r="AQ24" s="401"/>
      <c r="AR24" s="398"/>
      <c r="AS24" s="398"/>
      <c r="AT24" s="398"/>
      <c r="AU24" s="398"/>
      <c r="AV24" s="398"/>
    </row>
    <row r="25" spans="1:48" s="18" customFormat="1" ht="15.7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227">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customFormat="1" ht="47.25" x14ac:dyDescent="0.25">
      <c r="A26" s="219">
        <v>1</v>
      </c>
      <c r="B26" s="220" t="s">
        <v>499</v>
      </c>
      <c r="C26" s="221" t="s">
        <v>537</v>
      </c>
      <c r="D26" s="221" t="s">
        <v>519</v>
      </c>
      <c r="E26" s="222" t="s">
        <v>517</v>
      </c>
      <c r="F26" s="222" t="s">
        <v>517</v>
      </c>
      <c r="G26" s="222" t="s">
        <v>517</v>
      </c>
      <c r="H26" s="222" t="s">
        <v>517</v>
      </c>
      <c r="I26" s="222" t="s">
        <v>517</v>
      </c>
      <c r="J26" s="222" t="s">
        <v>517</v>
      </c>
      <c r="K26" s="222" t="s">
        <v>517</v>
      </c>
      <c r="L26" s="222" t="s">
        <v>517</v>
      </c>
      <c r="M26" s="222" t="s">
        <v>538</v>
      </c>
      <c r="N26" s="222" t="s">
        <v>539</v>
      </c>
      <c r="O26" s="222" t="s">
        <v>499</v>
      </c>
      <c r="P26" s="225">
        <v>921.68619999999999</v>
      </c>
      <c r="Q26" s="225" t="s">
        <v>517</v>
      </c>
      <c r="R26" s="225">
        <v>921.68619999999999</v>
      </c>
      <c r="S26" s="220" t="s">
        <v>540</v>
      </c>
      <c r="T26" s="220" t="s">
        <v>540</v>
      </c>
      <c r="U26" s="220" t="s">
        <v>517</v>
      </c>
      <c r="V26" s="220" t="s">
        <v>64</v>
      </c>
      <c r="W26" s="226" t="s">
        <v>586</v>
      </c>
      <c r="X26" s="220" t="s">
        <v>588</v>
      </c>
      <c r="Y26" s="220" t="s">
        <v>517</v>
      </c>
      <c r="Z26" s="220" t="s">
        <v>517</v>
      </c>
      <c r="AA26" s="220" t="s">
        <v>517</v>
      </c>
      <c r="AB26" s="225">
        <v>663.92650000000003</v>
      </c>
      <c r="AC26" s="220" t="s">
        <v>541</v>
      </c>
      <c r="AD26" s="225">
        <v>783.43326999999999</v>
      </c>
      <c r="AE26" s="225">
        <v>783.43326999999999</v>
      </c>
      <c r="AF26" s="220" t="s">
        <v>542</v>
      </c>
      <c r="AG26" s="228" t="s">
        <v>543</v>
      </c>
      <c r="AH26" s="220" t="s">
        <v>544</v>
      </c>
      <c r="AI26" s="220" t="s">
        <v>545</v>
      </c>
      <c r="AJ26" s="220" t="s">
        <v>546</v>
      </c>
      <c r="AK26" s="220" t="s">
        <v>547</v>
      </c>
      <c r="AL26" s="220" t="s">
        <v>137</v>
      </c>
      <c r="AM26" s="220" t="s">
        <v>548</v>
      </c>
      <c r="AN26" s="220" t="s">
        <v>549</v>
      </c>
      <c r="AO26" s="220" t="s">
        <v>550</v>
      </c>
      <c r="AP26" s="220" t="s">
        <v>547</v>
      </c>
      <c r="AQ26" s="220" t="s">
        <v>551</v>
      </c>
      <c r="AR26" s="220" t="s">
        <v>551</v>
      </c>
      <c r="AS26" s="220" t="s">
        <v>551</v>
      </c>
      <c r="AT26" s="220" t="s">
        <v>552</v>
      </c>
      <c r="AU26" s="220" t="s">
        <v>517</v>
      </c>
      <c r="AV26" s="220" t="s">
        <v>517</v>
      </c>
    </row>
    <row r="27" spans="1:48" customFormat="1" ht="63" x14ac:dyDescent="0.25">
      <c r="A27" s="219">
        <v>2</v>
      </c>
      <c r="B27" s="220" t="s">
        <v>499</v>
      </c>
      <c r="C27" s="221" t="s">
        <v>537</v>
      </c>
      <c r="D27" s="221" t="s">
        <v>519</v>
      </c>
      <c r="E27" s="222" t="s">
        <v>517</v>
      </c>
      <c r="F27" s="222" t="s">
        <v>517</v>
      </c>
      <c r="G27" s="222" t="s">
        <v>517</v>
      </c>
      <c r="H27" s="222" t="s">
        <v>517</v>
      </c>
      <c r="I27" s="222" t="s">
        <v>517</v>
      </c>
      <c r="J27" s="222" t="s">
        <v>517</v>
      </c>
      <c r="K27" s="222" t="s">
        <v>517</v>
      </c>
      <c r="L27" s="222" t="s">
        <v>517</v>
      </c>
      <c r="M27" s="222" t="s">
        <v>538</v>
      </c>
      <c r="N27" s="222" t="s">
        <v>553</v>
      </c>
      <c r="O27" s="222" t="s">
        <v>499</v>
      </c>
      <c r="P27" s="225">
        <v>5513.8332</v>
      </c>
      <c r="Q27" s="225" t="s">
        <v>517</v>
      </c>
      <c r="R27" s="225">
        <v>5495</v>
      </c>
      <c r="S27" s="220" t="s">
        <v>554</v>
      </c>
      <c r="T27" s="220" t="s">
        <v>554</v>
      </c>
      <c r="U27" s="220" t="s">
        <v>57</v>
      </c>
      <c r="V27" s="220" t="s">
        <v>63</v>
      </c>
      <c r="W27" s="226" t="s">
        <v>587</v>
      </c>
      <c r="X27" s="220" t="s">
        <v>589</v>
      </c>
      <c r="Y27" s="220" t="s">
        <v>555</v>
      </c>
      <c r="Z27" s="220" t="s">
        <v>517</v>
      </c>
      <c r="AA27" s="220" t="s">
        <v>517</v>
      </c>
      <c r="AB27" s="225">
        <v>4656.7796600000001</v>
      </c>
      <c r="AC27" s="220" t="s">
        <v>556</v>
      </c>
      <c r="AD27" s="225">
        <v>5495</v>
      </c>
      <c r="AE27" s="225">
        <v>5495</v>
      </c>
      <c r="AF27" s="220" t="s">
        <v>557</v>
      </c>
      <c r="AG27" s="228" t="s">
        <v>558</v>
      </c>
      <c r="AH27" s="220" t="s">
        <v>559</v>
      </c>
      <c r="AI27" s="220" t="s">
        <v>560</v>
      </c>
      <c r="AJ27" s="220" t="s">
        <v>561</v>
      </c>
      <c r="AK27" s="220" t="s">
        <v>561</v>
      </c>
      <c r="AL27" s="220" t="s">
        <v>137</v>
      </c>
      <c r="AM27" s="220" t="s">
        <v>548</v>
      </c>
      <c r="AN27" s="220" t="s">
        <v>562</v>
      </c>
      <c r="AO27" s="220" t="s">
        <v>563</v>
      </c>
      <c r="AP27" s="220" t="s">
        <v>564</v>
      </c>
      <c r="AQ27" s="220" t="s">
        <v>565</v>
      </c>
      <c r="AR27" s="220" t="s">
        <v>566</v>
      </c>
      <c r="AS27" s="220" t="s">
        <v>567</v>
      </c>
      <c r="AT27" s="220" t="s">
        <v>567</v>
      </c>
      <c r="AU27" s="220" t="s">
        <v>517</v>
      </c>
      <c r="AV27" s="220" t="s">
        <v>517</v>
      </c>
    </row>
    <row r="28" spans="1:48" customFormat="1" ht="63" x14ac:dyDescent="0.25">
      <c r="A28" s="219">
        <v>3</v>
      </c>
      <c r="B28" s="220" t="s">
        <v>499</v>
      </c>
      <c r="C28" s="221" t="s">
        <v>537</v>
      </c>
      <c r="D28" s="221" t="s">
        <v>519</v>
      </c>
      <c r="E28" s="222" t="s">
        <v>517</v>
      </c>
      <c r="F28" s="222" t="s">
        <v>517</v>
      </c>
      <c r="G28" s="222" t="s">
        <v>517</v>
      </c>
      <c r="H28" s="222" t="s">
        <v>517</v>
      </c>
      <c r="I28" s="222" t="s">
        <v>517</v>
      </c>
      <c r="J28" s="222" t="s">
        <v>517</v>
      </c>
      <c r="K28" s="222" t="s">
        <v>517</v>
      </c>
      <c r="L28" s="222" t="s">
        <v>517</v>
      </c>
      <c r="M28" s="222" t="s">
        <v>538</v>
      </c>
      <c r="N28" s="222" t="s">
        <v>568</v>
      </c>
      <c r="O28" s="222" t="s">
        <v>499</v>
      </c>
      <c r="P28" s="225">
        <v>824.50139999999999</v>
      </c>
      <c r="Q28" s="225" t="s">
        <v>517</v>
      </c>
      <c r="R28" s="225">
        <v>824.50139999999999</v>
      </c>
      <c r="S28" s="220" t="s">
        <v>554</v>
      </c>
      <c r="T28" s="220" t="s">
        <v>554</v>
      </c>
      <c r="U28" s="220" t="s">
        <v>66</v>
      </c>
      <c r="V28" s="220" t="s">
        <v>66</v>
      </c>
      <c r="W28" s="226" t="s">
        <v>556</v>
      </c>
      <c r="X28" s="220" t="s">
        <v>590</v>
      </c>
      <c r="Y28" s="220" t="s">
        <v>517</v>
      </c>
      <c r="Z28" s="220" t="s">
        <v>517</v>
      </c>
      <c r="AA28" s="220" t="s">
        <v>517</v>
      </c>
      <c r="AB28" s="225">
        <v>698.30507999999998</v>
      </c>
      <c r="AC28" s="220" t="s">
        <v>556</v>
      </c>
      <c r="AD28" s="225">
        <v>824</v>
      </c>
      <c r="AE28" s="225">
        <v>824</v>
      </c>
      <c r="AF28" s="220" t="s">
        <v>569</v>
      </c>
      <c r="AG28" s="228" t="s">
        <v>558</v>
      </c>
      <c r="AH28" s="220" t="s">
        <v>570</v>
      </c>
      <c r="AI28" s="220" t="s">
        <v>571</v>
      </c>
      <c r="AJ28" s="220" t="s">
        <v>572</v>
      </c>
      <c r="AK28" s="220" t="s">
        <v>573</v>
      </c>
      <c r="AL28" s="220" t="s">
        <v>137</v>
      </c>
      <c r="AM28" s="220" t="s">
        <v>548</v>
      </c>
      <c r="AN28" s="220" t="s">
        <v>574</v>
      </c>
      <c r="AO28" s="220" t="s">
        <v>596</v>
      </c>
      <c r="AP28" s="220" t="s">
        <v>573</v>
      </c>
      <c r="AQ28" s="220" t="s">
        <v>575</v>
      </c>
      <c r="AR28" s="220" t="s">
        <v>575</v>
      </c>
      <c r="AS28" s="220" t="s">
        <v>575</v>
      </c>
      <c r="AT28" s="220" t="s">
        <v>576</v>
      </c>
      <c r="AU28" s="220" t="s">
        <v>517</v>
      </c>
      <c r="AV28" s="220" t="s">
        <v>517</v>
      </c>
    </row>
    <row r="29" spans="1:48" customFormat="1" ht="47.25" x14ac:dyDescent="0.25">
      <c r="A29" s="219">
        <v>4</v>
      </c>
      <c r="B29" s="220" t="s">
        <v>499</v>
      </c>
      <c r="C29" s="221" t="s">
        <v>537</v>
      </c>
      <c r="D29" s="221" t="s">
        <v>519</v>
      </c>
      <c r="E29" s="222" t="s">
        <v>517</v>
      </c>
      <c r="F29" s="222" t="s">
        <v>517</v>
      </c>
      <c r="G29" s="222" t="s">
        <v>517</v>
      </c>
      <c r="H29" s="222" t="s">
        <v>517</v>
      </c>
      <c r="I29" s="222" t="s">
        <v>517</v>
      </c>
      <c r="J29" s="222" t="s">
        <v>517</v>
      </c>
      <c r="K29" s="222" t="s">
        <v>517</v>
      </c>
      <c r="L29" s="222" t="s">
        <v>517</v>
      </c>
      <c r="M29" s="222" t="s">
        <v>538</v>
      </c>
      <c r="N29" s="222" t="s">
        <v>553</v>
      </c>
      <c r="O29" s="222" t="s">
        <v>499</v>
      </c>
      <c r="P29" s="225" t="s">
        <v>597</v>
      </c>
      <c r="Q29" s="225" t="s">
        <v>517</v>
      </c>
      <c r="R29" s="225">
        <v>198.66</v>
      </c>
      <c r="S29" s="220" t="s">
        <v>598</v>
      </c>
      <c r="T29" s="220" t="s">
        <v>598</v>
      </c>
      <c r="U29" s="220" t="s">
        <v>66</v>
      </c>
      <c r="V29" s="220" t="s">
        <v>66</v>
      </c>
      <c r="W29" s="226" t="s">
        <v>599</v>
      </c>
      <c r="X29" s="220" t="s">
        <v>600</v>
      </c>
      <c r="Y29" s="220" t="s">
        <v>517</v>
      </c>
      <c r="Z29" s="220" t="s">
        <v>517</v>
      </c>
      <c r="AA29" s="220" t="s">
        <v>517</v>
      </c>
      <c r="AB29" s="225">
        <v>198.66</v>
      </c>
      <c r="AC29" s="226" t="s">
        <v>599</v>
      </c>
      <c r="AD29" s="225">
        <v>234.42</v>
      </c>
      <c r="AE29" s="225">
        <v>234.42</v>
      </c>
      <c r="AF29" s="220"/>
      <c r="AG29" s="228"/>
      <c r="AH29" s="220"/>
      <c r="AI29" s="220"/>
      <c r="AJ29" s="220"/>
      <c r="AK29" s="220"/>
      <c r="AL29" s="220" t="s">
        <v>601</v>
      </c>
      <c r="AM29" s="220" t="s">
        <v>548</v>
      </c>
      <c r="AN29" s="220" t="s">
        <v>602</v>
      </c>
      <c r="AO29" s="220" t="s">
        <v>603</v>
      </c>
      <c r="AP29" s="220" t="s">
        <v>602</v>
      </c>
      <c r="AQ29" s="220" t="s">
        <v>604</v>
      </c>
      <c r="AR29" s="220" t="s">
        <v>605</v>
      </c>
      <c r="AS29" s="220" t="s">
        <v>605</v>
      </c>
      <c r="AT29" s="220" t="s">
        <v>606</v>
      </c>
      <c r="AU29" s="220" t="s">
        <v>517</v>
      </c>
      <c r="AV29" s="220" t="s">
        <v>517</v>
      </c>
    </row>
    <row r="30" spans="1:48" ht="63" x14ac:dyDescent="0.25">
      <c r="A30" s="219">
        <v>5</v>
      </c>
      <c r="B30" s="220" t="s">
        <v>499</v>
      </c>
      <c r="C30" s="221" t="s">
        <v>537</v>
      </c>
      <c r="D30" s="221" t="s">
        <v>519</v>
      </c>
      <c r="E30" s="222" t="s">
        <v>517</v>
      </c>
      <c r="F30" s="222" t="s">
        <v>517</v>
      </c>
      <c r="G30" s="222" t="s">
        <v>517</v>
      </c>
      <c r="H30" s="222" t="s">
        <v>517</v>
      </c>
      <c r="I30" s="222" t="s">
        <v>517</v>
      </c>
      <c r="J30" s="222" t="s">
        <v>517</v>
      </c>
      <c r="K30" s="222" t="s">
        <v>517</v>
      </c>
      <c r="L30" s="222" t="s">
        <v>517</v>
      </c>
      <c r="M30" s="222" t="s">
        <v>538</v>
      </c>
      <c r="N30" s="222" t="s">
        <v>607</v>
      </c>
      <c r="O30" s="222" t="s">
        <v>499</v>
      </c>
      <c r="P30" s="225">
        <v>1204.25</v>
      </c>
      <c r="Q30" s="225" t="s">
        <v>517</v>
      </c>
      <c r="R30" s="225">
        <v>1204.25</v>
      </c>
      <c r="S30" s="220" t="s">
        <v>554</v>
      </c>
      <c r="T30" s="220" t="s">
        <v>554</v>
      </c>
      <c r="U30" s="220" t="s">
        <v>72</v>
      </c>
      <c r="V30" s="220" t="s">
        <v>64</v>
      </c>
      <c r="W30" s="226" t="s">
        <v>608</v>
      </c>
      <c r="X30" s="220" t="s">
        <v>609</v>
      </c>
      <c r="Y30" s="220" t="s">
        <v>517</v>
      </c>
      <c r="Z30" s="220" t="s">
        <v>517</v>
      </c>
      <c r="AA30" s="220" t="s">
        <v>517</v>
      </c>
      <c r="AB30" s="225">
        <v>1468.6</v>
      </c>
      <c r="AC30" s="220" t="s">
        <v>556</v>
      </c>
      <c r="AD30" s="225">
        <v>1732.9480000000001</v>
      </c>
      <c r="AE30" s="225">
        <v>1732.9480000000001</v>
      </c>
      <c r="AF30" s="220" t="s">
        <v>610</v>
      </c>
      <c r="AG30" s="228" t="s">
        <v>558</v>
      </c>
      <c r="AH30" s="220" t="s">
        <v>611</v>
      </c>
      <c r="AI30" s="220" t="s">
        <v>612</v>
      </c>
      <c r="AJ30" s="220" t="s">
        <v>613</v>
      </c>
      <c r="AK30" s="220" t="s">
        <v>614</v>
      </c>
      <c r="AL30" s="220" t="s">
        <v>137</v>
      </c>
      <c r="AM30" s="220" t="s">
        <v>548</v>
      </c>
      <c r="AN30" s="220" t="s">
        <v>614</v>
      </c>
      <c r="AO30" s="220" t="s">
        <v>615</v>
      </c>
      <c r="AP30" s="220" t="s">
        <v>614</v>
      </c>
      <c r="AQ30" s="220" t="s">
        <v>616</v>
      </c>
      <c r="AR30" s="220" t="s">
        <v>617</v>
      </c>
      <c r="AS30" s="220" t="s">
        <v>618</v>
      </c>
      <c r="AT30" s="220" t="s">
        <v>618</v>
      </c>
      <c r="AU30" s="220" t="s">
        <v>517</v>
      </c>
      <c r="AV30" s="220" t="s">
        <v>517</v>
      </c>
    </row>
    <row r="31" spans="1:48" ht="63" x14ac:dyDescent="0.25">
      <c r="A31" s="219">
        <v>6</v>
      </c>
      <c r="B31" s="220" t="s">
        <v>499</v>
      </c>
      <c r="C31" s="221" t="s">
        <v>537</v>
      </c>
      <c r="D31" s="221" t="s">
        <v>519</v>
      </c>
      <c r="E31" s="222" t="s">
        <v>517</v>
      </c>
      <c r="F31" s="222" t="s">
        <v>517</v>
      </c>
      <c r="G31" s="222" t="s">
        <v>517</v>
      </c>
      <c r="H31" s="222" t="s">
        <v>517</v>
      </c>
      <c r="I31" s="222" t="s">
        <v>517</v>
      </c>
      <c r="J31" s="222" t="s">
        <v>517</v>
      </c>
      <c r="K31" s="222" t="s">
        <v>517</v>
      </c>
      <c r="L31" s="222" t="s">
        <v>517</v>
      </c>
      <c r="M31" s="222" t="s">
        <v>538</v>
      </c>
      <c r="N31" s="222" t="s">
        <v>619</v>
      </c>
      <c r="O31" s="222" t="s">
        <v>499</v>
      </c>
      <c r="P31" s="225">
        <v>507.70339999999999</v>
      </c>
      <c r="Q31" s="225" t="s">
        <v>517</v>
      </c>
      <c r="R31" s="225">
        <v>507.70339999999999</v>
      </c>
      <c r="S31" s="220" t="s">
        <v>540</v>
      </c>
      <c r="T31" s="220" t="s">
        <v>540</v>
      </c>
      <c r="U31" s="220" t="s">
        <v>620</v>
      </c>
      <c r="V31" s="220" t="s">
        <v>66</v>
      </c>
      <c r="W31" s="226" t="s">
        <v>541</v>
      </c>
      <c r="X31" s="225">
        <v>507.70339999999999</v>
      </c>
      <c r="Y31" s="220" t="s">
        <v>517</v>
      </c>
      <c r="Z31" s="220" t="s">
        <v>517</v>
      </c>
      <c r="AA31" s="220" t="s">
        <v>517</v>
      </c>
      <c r="AB31" s="225">
        <v>507.70339999999999</v>
      </c>
      <c r="AC31" s="232" t="s">
        <v>541</v>
      </c>
      <c r="AD31" s="225">
        <v>599.09</v>
      </c>
      <c r="AE31" s="225">
        <v>1732.9480000000001</v>
      </c>
      <c r="AF31" s="220" t="s">
        <v>621</v>
      </c>
      <c r="AG31" s="233" t="s">
        <v>622</v>
      </c>
      <c r="AH31" s="220" t="s">
        <v>623</v>
      </c>
      <c r="AI31" s="220" t="s">
        <v>624</v>
      </c>
      <c r="AJ31" s="220" t="s">
        <v>625</v>
      </c>
      <c r="AK31" s="220" t="s">
        <v>625</v>
      </c>
      <c r="AL31" s="220" t="s">
        <v>137</v>
      </c>
      <c r="AM31" s="220" t="s">
        <v>548</v>
      </c>
      <c r="AN31" s="234" t="s">
        <v>625</v>
      </c>
      <c r="AO31" s="220" t="s">
        <v>626</v>
      </c>
      <c r="AP31" s="234" t="s">
        <v>625</v>
      </c>
      <c r="AQ31" s="234" t="s">
        <v>625</v>
      </c>
      <c r="AR31" s="234" t="s">
        <v>625</v>
      </c>
      <c r="AS31" s="234" t="s">
        <v>625</v>
      </c>
      <c r="AT31" s="220" t="s">
        <v>627</v>
      </c>
      <c r="AU31" s="220" t="s">
        <v>517</v>
      </c>
      <c r="AV31" s="220" t="s">
        <v>517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 ref="AG27" r:id="rId2"/>
    <hyperlink ref="AG28" r:id="rId3"/>
    <hyperlink ref="AG30" r:id="rId4"/>
    <hyperlink ref="AG31" r:id="rId5"/>
  </hyperlinks>
  <printOptions horizontalCentered="1"/>
  <pageMargins left="0.59055118110236227" right="0.59055118110236227" top="0.59055118110236227" bottom="0.59055118110236227" header="0" footer="0"/>
  <pageSetup paperSize="8" scale="29" orientation="landscape"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5" sqref="A5:B5"/>
    </sheetView>
  </sheetViews>
  <sheetFormatPr defaultRowHeight="15.75" x14ac:dyDescent="0.25"/>
  <cols>
    <col min="1" max="2" width="66.140625" style="149" customWidth="1"/>
    <col min="3" max="256" width="9.140625" style="150"/>
    <col min="257" max="258" width="66.140625" style="150" customWidth="1"/>
    <col min="259" max="512" width="9.140625" style="150"/>
    <col min="513" max="514" width="66.140625" style="150" customWidth="1"/>
    <col min="515" max="768" width="9.140625" style="150"/>
    <col min="769" max="770" width="66.140625" style="150" customWidth="1"/>
    <col min="771" max="1024" width="9.140625" style="150"/>
    <col min="1025" max="1026" width="66.140625" style="150" customWidth="1"/>
    <col min="1027" max="1280" width="9.140625" style="150"/>
    <col min="1281" max="1282" width="66.140625" style="150" customWidth="1"/>
    <col min="1283" max="1536" width="9.140625" style="150"/>
    <col min="1537" max="1538" width="66.140625" style="150" customWidth="1"/>
    <col min="1539" max="1792" width="9.140625" style="150"/>
    <col min="1793" max="1794" width="66.140625" style="150" customWidth="1"/>
    <col min="1795" max="2048" width="9.140625" style="150"/>
    <col min="2049" max="2050" width="66.140625" style="150" customWidth="1"/>
    <col min="2051" max="2304" width="9.140625" style="150"/>
    <col min="2305" max="2306" width="66.140625" style="150" customWidth="1"/>
    <col min="2307" max="2560" width="9.140625" style="150"/>
    <col min="2561" max="2562" width="66.140625" style="150" customWidth="1"/>
    <col min="2563" max="2816" width="9.140625" style="150"/>
    <col min="2817" max="2818" width="66.140625" style="150" customWidth="1"/>
    <col min="2819" max="3072" width="9.140625" style="150"/>
    <col min="3073" max="3074" width="66.140625" style="150" customWidth="1"/>
    <col min="3075" max="3328" width="9.140625" style="150"/>
    <col min="3329" max="3330" width="66.140625" style="150" customWidth="1"/>
    <col min="3331" max="3584" width="9.140625" style="150"/>
    <col min="3585" max="3586" width="66.140625" style="150" customWidth="1"/>
    <col min="3587" max="3840" width="9.140625" style="150"/>
    <col min="3841" max="3842" width="66.140625" style="150" customWidth="1"/>
    <col min="3843" max="4096" width="9.140625" style="150"/>
    <col min="4097" max="4098" width="66.140625" style="150" customWidth="1"/>
    <col min="4099" max="4352" width="9.140625" style="150"/>
    <col min="4353" max="4354" width="66.140625" style="150" customWidth="1"/>
    <col min="4355" max="4608" width="9.140625" style="150"/>
    <col min="4609" max="4610" width="66.140625" style="150" customWidth="1"/>
    <col min="4611" max="4864" width="9.140625" style="150"/>
    <col min="4865" max="4866" width="66.140625" style="150" customWidth="1"/>
    <col min="4867" max="5120" width="9.140625" style="150"/>
    <col min="5121" max="5122" width="66.140625" style="150" customWidth="1"/>
    <col min="5123" max="5376" width="9.140625" style="150"/>
    <col min="5377" max="5378" width="66.140625" style="150" customWidth="1"/>
    <col min="5379" max="5632" width="9.140625" style="150"/>
    <col min="5633" max="5634" width="66.140625" style="150" customWidth="1"/>
    <col min="5635" max="5888" width="9.140625" style="150"/>
    <col min="5889" max="5890" width="66.140625" style="150" customWidth="1"/>
    <col min="5891" max="6144" width="9.140625" style="150"/>
    <col min="6145" max="6146" width="66.140625" style="150" customWidth="1"/>
    <col min="6147" max="6400" width="9.140625" style="150"/>
    <col min="6401" max="6402" width="66.140625" style="150" customWidth="1"/>
    <col min="6403" max="6656" width="9.140625" style="150"/>
    <col min="6657" max="6658" width="66.140625" style="150" customWidth="1"/>
    <col min="6659" max="6912" width="9.140625" style="150"/>
    <col min="6913" max="6914" width="66.140625" style="150" customWidth="1"/>
    <col min="6915" max="7168" width="9.140625" style="150"/>
    <col min="7169" max="7170" width="66.140625" style="150" customWidth="1"/>
    <col min="7171" max="7424" width="9.140625" style="150"/>
    <col min="7425" max="7426" width="66.140625" style="150" customWidth="1"/>
    <col min="7427" max="7680" width="9.140625" style="150"/>
    <col min="7681" max="7682" width="66.140625" style="150" customWidth="1"/>
    <col min="7683" max="7936" width="9.140625" style="150"/>
    <col min="7937" max="7938" width="66.140625" style="150" customWidth="1"/>
    <col min="7939" max="8192" width="9.140625" style="150"/>
    <col min="8193" max="8194" width="66.140625" style="150" customWidth="1"/>
    <col min="8195" max="8448" width="9.140625" style="150"/>
    <col min="8449" max="8450" width="66.140625" style="150" customWidth="1"/>
    <col min="8451" max="8704" width="9.140625" style="150"/>
    <col min="8705" max="8706" width="66.140625" style="150" customWidth="1"/>
    <col min="8707" max="8960" width="9.140625" style="150"/>
    <col min="8961" max="8962" width="66.140625" style="150" customWidth="1"/>
    <col min="8963" max="9216" width="9.140625" style="150"/>
    <col min="9217" max="9218" width="66.140625" style="150" customWidth="1"/>
    <col min="9219" max="9472" width="9.140625" style="150"/>
    <col min="9473" max="9474" width="66.140625" style="150" customWidth="1"/>
    <col min="9475" max="9728" width="9.140625" style="150"/>
    <col min="9729" max="9730" width="66.140625" style="150" customWidth="1"/>
    <col min="9731" max="9984" width="9.140625" style="150"/>
    <col min="9985" max="9986" width="66.140625" style="150" customWidth="1"/>
    <col min="9987" max="10240" width="9.140625" style="150"/>
    <col min="10241" max="10242" width="66.140625" style="150" customWidth="1"/>
    <col min="10243" max="10496" width="9.140625" style="150"/>
    <col min="10497" max="10498" width="66.140625" style="150" customWidth="1"/>
    <col min="10499" max="10752" width="9.140625" style="150"/>
    <col min="10753" max="10754" width="66.140625" style="150" customWidth="1"/>
    <col min="10755" max="11008" width="9.140625" style="150"/>
    <col min="11009" max="11010" width="66.140625" style="150" customWidth="1"/>
    <col min="11011" max="11264" width="9.140625" style="150"/>
    <col min="11265" max="11266" width="66.140625" style="150" customWidth="1"/>
    <col min="11267" max="11520" width="9.140625" style="150"/>
    <col min="11521" max="11522" width="66.140625" style="150" customWidth="1"/>
    <col min="11523" max="11776" width="9.140625" style="150"/>
    <col min="11777" max="11778" width="66.140625" style="150" customWidth="1"/>
    <col min="11779" max="12032" width="9.140625" style="150"/>
    <col min="12033" max="12034" width="66.140625" style="150" customWidth="1"/>
    <col min="12035" max="12288" width="9.140625" style="150"/>
    <col min="12289" max="12290" width="66.140625" style="150" customWidth="1"/>
    <col min="12291" max="12544" width="9.140625" style="150"/>
    <col min="12545" max="12546" width="66.140625" style="150" customWidth="1"/>
    <col min="12547" max="12800" width="9.140625" style="150"/>
    <col min="12801" max="12802" width="66.140625" style="150" customWidth="1"/>
    <col min="12803" max="13056" width="9.140625" style="150"/>
    <col min="13057" max="13058" width="66.140625" style="150" customWidth="1"/>
    <col min="13059" max="13312" width="9.140625" style="150"/>
    <col min="13313" max="13314" width="66.140625" style="150" customWidth="1"/>
    <col min="13315" max="13568" width="9.140625" style="150"/>
    <col min="13569" max="13570" width="66.140625" style="150" customWidth="1"/>
    <col min="13571" max="13824" width="9.140625" style="150"/>
    <col min="13825" max="13826" width="66.140625" style="150" customWidth="1"/>
    <col min="13827" max="14080" width="9.140625" style="150"/>
    <col min="14081" max="14082" width="66.140625" style="150" customWidth="1"/>
    <col min="14083" max="14336" width="9.140625" style="150"/>
    <col min="14337" max="14338" width="66.140625" style="150" customWidth="1"/>
    <col min="14339" max="14592" width="9.140625" style="150"/>
    <col min="14593" max="14594" width="66.140625" style="150" customWidth="1"/>
    <col min="14595" max="14848" width="9.140625" style="150"/>
    <col min="14849" max="14850" width="66.140625" style="150" customWidth="1"/>
    <col min="14851" max="15104" width="9.140625" style="150"/>
    <col min="15105" max="15106" width="66.140625" style="150" customWidth="1"/>
    <col min="15107" max="15360" width="9.140625" style="150"/>
    <col min="15361" max="15362" width="66.140625" style="150" customWidth="1"/>
    <col min="15363" max="15616" width="9.140625" style="150"/>
    <col min="15617" max="15618" width="66.140625" style="150" customWidth="1"/>
    <col min="15619" max="15872" width="9.140625" style="150"/>
    <col min="15873" max="15874" width="66.140625" style="150" customWidth="1"/>
    <col min="15875" max="16128" width="9.140625" style="150"/>
    <col min="16129" max="16130" width="66.140625" style="150" customWidth="1"/>
    <col min="16131" max="16384" width="9.140625" style="150"/>
  </cols>
  <sheetData>
    <row r="1" spans="1:8" ht="18.75" x14ac:dyDescent="0.25">
      <c r="B1" s="36" t="s">
        <v>70</v>
      </c>
    </row>
    <row r="2" spans="1:8" ht="18.75" x14ac:dyDescent="0.3">
      <c r="B2" s="13" t="s">
        <v>11</v>
      </c>
    </row>
    <row r="3" spans="1:8" ht="18.75" x14ac:dyDescent="0.3">
      <c r="B3" s="13" t="s">
        <v>498</v>
      </c>
    </row>
    <row r="4" spans="1:8" x14ac:dyDescent="0.25">
      <c r="B4" s="41"/>
    </row>
    <row r="5" spans="1:8" ht="18.75" x14ac:dyDescent="0.3">
      <c r="A5" s="411" t="str">
        <f>'1. паспорт местоположение'!A5</f>
        <v>Год раскрытия информации: _2017_ год</v>
      </c>
      <c r="B5" s="411"/>
      <c r="C5" s="82"/>
      <c r="D5" s="82"/>
      <c r="E5" s="82"/>
      <c r="F5" s="82"/>
      <c r="G5" s="82"/>
      <c r="H5" s="82"/>
    </row>
    <row r="6" spans="1:8" ht="18.75" x14ac:dyDescent="0.3">
      <c r="A6" s="177"/>
      <c r="B6" s="177"/>
      <c r="C6" s="177"/>
      <c r="D6" s="177"/>
      <c r="E6" s="177"/>
      <c r="F6" s="177"/>
      <c r="G6" s="177"/>
      <c r="H6" s="177"/>
    </row>
    <row r="7" spans="1:8" ht="18.75" x14ac:dyDescent="0.25">
      <c r="A7" s="242" t="s">
        <v>10</v>
      </c>
      <c r="B7" s="242"/>
      <c r="C7" s="176"/>
      <c r="D7" s="176"/>
      <c r="E7" s="176"/>
      <c r="F7" s="176"/>
      <c r="G7" s="176"/>
      <c r="H7" s="176"/>
    </row>
    <row r="8" spans="1:8" ht="18.75" x14ac:dyDescent="0.25">
      <c r="A8" s="176"/>
      <c r="B8" s="176"/>
      <c r="C8" s="176"/>
      <c r="D8" s="176"/>
      <c r="E8" s="176"/>
      <c r="F8" s="176"/>
      <c r="G8" s="176"/>
      <c r="H8" s="176"/>
    </row>
    <row r="9" spans="1:8" x14ac:dyDescent="0.25">
      <c r="A9" s="243" t="str">
        <f>'1. паспорт местоположение'!A9</f>
        <v>ООО "Электрические сети"</v>
      </c>
      <c r="B9" s="243"/>
      <c r="C9" s="174"/>
      <c r="D9" s="174"/>
      <c r="E9" s="174"/>
      <c r="F9" s="174"/>
      <c r="G9" s="174"/>
      <c r="H9" s="174"/>
    </row>
    <row r="10" spans="1:8" x14ac:dyDescent="0.25">
      <c r="A10" s="239" t="s">
        <v>9</v>
      </c>
      <c r="B10" s="239"/>
      <c r="C10" s="175"/>
      <c r="D10" s="175"/>
      <c r="E10" s="175"/>
      <c r="F10" s="175"/>
      <c r="G10" s="175"/>
      <c r="H10" s="175"/>
    </row>
    <row r="11" spans="1:8" ht="18.75" x14ac:dyDescent="0.25">
      <c r="A11" s="176"/>
      <c r="B11" s="176"/>
      <c r="C11" s="176"/>
      <c r="D11" s="176"/>
      <c r="E11" s="176"/>
      <c r="F11" s="176"/>
      <c r="G11" s="176"/>
      <c r="H11" s="176"/>
    </row>
    <row r="12" spans="1:8" ht="30.75" customHeight="1" x14ac:dyDescent="0.25">
      <c r="A12" s="243" t="str">
        <f>'1. паспорт местоположение'!A12</f>
        <v>G_172118067</v>
      </c>
      <c r="B12" s="243"/>
      <c r="C12" s="174"/>
      <c r="D12" s="174"/>
      <c r="E12" s="174"/>
      <c r="F12" s="174"/>
      <c r="G12" s="174"/>
      <c r="H12" s="174"/>
    </row>
    <row r="13" spans="1:8" x14ac:dyDescent="0.25">
      <c r="A13" s="239" t="s">
        <v>8</v>
      </c>
      <c r="B13" s="239"/>
      <c r="C13" s="175"/>
      <c r="D13" s="175"/>
      <c r="E13" s="175"/>
      <c r="F13" s="175"/>
      <c r="G13" s="175"/>
      <c r="H13" s="175"/>
    </row>
    <row r="14" spans="1:8" ht="18.75" x14ac:dyDescent="0.25">
      <c r="A14" s="9"/>
      <c r="B14" s="9"/>
      <c r="C14" s="9"/>
      <c r="D14" s="9"/>
      <c r="E14" s="9"/>
      <c r="F14" s="9"/>
      <c r="G14" s="9"/>
      <c r="H14" s="9"/>
    </row>
    <row r="15" spans="1:8" x14ac:dyDescent="0.25">
      <c r="A15" s="243" t="str">
        <f>'1. паспорт местоположение'!A15</f>
        <v>Модернизация морально и физически устаревшего эл.оборудования РП-2 (2 секция)</v>
      </c>
      <c r="B15" s="243"/>
      <c r="C15" s="174"/>
      <c r="D15" s="174"/>
      <c r="E15" s="174"/>
      <c r="F15" s="174"/>
      <c r="G15" s="174"/>
      <c r="H15" s="174"/>
    </row>
    <row r="16" spans="1:8" x14ac:dyDescent="0.25">
      <c r="A16" s="239" t="s">
        <v>7</v>
      </c>
      <c r="B16" s="239"/>
      <c r="C16" s="175"/>
      <c r="D16" s="175"/>
      <c r="E16" s="175"/>
      <c r="F16" s="175"/>
      <c r="G16" s="175"/>
      <c r="H16" s="175"/>
    </row>
    <row r="17" spans="1:2" x14ac:dyDescent="0.25">
      <c r="B17" s="151"/>
    </row>
    <row r="18" spans="1:2" ht="33.75" customHeight="1" x14ac:dyDescent="0.25">
      <c r="A18" s="415" t="s">
        <v>481</v>
      </c>
      <c r="B18" s="416"/>
    </row>
    <row r="19" spans="1:2" x14ac:dyDescent="0.25">
      <c r="B19" s="41"/>
    </row>
    <row r="20" spans="1:2" ht="16.5" thickBot="1" x14ac:dyDescent="0.3">
      <c r="B20" s="152"/>
    </row>
    <row r="21" spans="1:2" ht="16.5" thickBot="1" x14ac:dyDescent="0.3">
      <c r="A21" s="153" t="s">
        <v>353</v>
      </c>
      <c r="B21" s="218" t="s">
        <v>526</v>
      </c>
    </row>
    <row r="22" spans="1:2" ht="16.5" thickBot="1" x14ac:dyDescent="0.3">
      <c r="A22" s="153" t="s">
        <v>354</v>
      </c>
      <c r="B22" s="218" t="s">
        <v>527</v>
      </c>
    </row>
    <row r="23" spans="1:2" ht="16.5" thickBot="1" x14ac:dyDescent="0.3">
      <c r="A23" s="153" t="s">
        <v>329</v>
      </c>
      <c r="B23" s="208" t="s">
        <v>528</v>
      </c>
    </row>
    <row r="24" spans="1:2" ht="16.5" thickBot="1" x14ac:dyDescent="0.3">
      <c r="A24" s="153" t="s">
        <v>355</v>
      </c>
      <c r="B24" s="208"/>
    </row>
    <row r="25" spans="1:2" ht="16.5" thickBot="1" x14ac:dyDescent="0.3">
      <c r="A25" s="154" t="s">
        <v>356</v>
      </c>
      <c r="B25" s="209">
        <v>2017</v>
      </c>
    </row>
    <row r="26" spans="1:2" ht="16.5" thickBot="1" x14ac:dyDescent="0.3">
      <c r="A26" s="155" t="s">
        <v>357</v>
      </c>
      <c r="B26" s="210" t="s">
        <v>514</v>
      </c>
    </row>
    <row r="27" spans="1:2" ht="29.25" thickBot="1" x14ac:dyDescent="0.3">
      <c r="A27" s="161" t="s">
        <v>515</v>
      </c>
      <c r="B27" s="211">
        <v>10.53</v>
      </c>
    </row>
    <row r="28" spans="1:2" ht="16.5" thickBot="1" x14ac:dyDescent="0.3">
      <c r="A28" s="157" t="s">
        <v>358</v>
      </c>
      <c r="B28" s="211" t="s">
        <v>516</v>
      </c>
    </row>
    <row r="29" spans="1:2" ht="29.25" thickBot="1" x14ac:dyDescent="0.3">
      <c r="A29" s="162" t="s">
        <v>359</v>
      </c>
      <c r="B29" s="211" t="s">
        <v>503</v>
      </c>
    </row>
    <row r="30" spans="1:2" ht="29.25" thickBot="1" x14ac:dyDescent="0.3">
      <c r="A30" s="162" t="s">
        <v>360</v>
      </c>
      <c r="B30" s="211" t="s">
        <v>517</v>
      </c>
    </row>
    <row r="31" spans="1:2" ht="16.5" thickBot="1" x14ac:dyDescent="0.3">
      <c r="A31" s="157" t="s">
        <v>361</v>
      </c>
      <c r="B31" s="211" t="s">
        <v>517</v>
      </c>
    </row>
    <row r="32" spans="1:2" ht="29.25" thickBot="1" x14ac:dyDescent="0.3">
      <c r="A32" s="162" t="s">
        <v>362</v>
      </c>
      <c r="B32" s="211" t="s">
        <v>517</v>
      </c>
    </row>
    <row r="33" spans="1:2" ht="16.5" thickBot="1" x14ac:dyDescent="0.3">
      <c r="A33" s="157" t="s">
        <v>363</v>
      </c>
      <c r="B33" s="211" t="s">
        <v>517</v>
      </c>
    </row>
    <row r="34" spans="1:2" ht="16.5" thickBot="1" x14ac:dyDescent="0.3">
      <c r="A34" s="157" t="s">
        <v>364</v>
      </c>
      <c r="B34" s="211" t="s">
        <v>517</v>
      </c>
    </row>
    <row r="35" spans="1:2" ht="16.5" thickBot="1" x14ac:dyDescent="0.3">
      <c r="A35" s="157" t="s">
        <v>365</v>
      </c>
      <c r="B35" s="211" t="s">
        <v>517</v>
      </c>
    </row>
    <row r="36" spans="1:2" ht="16.5" thickBot="1" x14ac:dyDescent="0.3">
      <c r="A36" s="157" t="s">
        <v>366</v>
      </c>
    </row>
    <row r="37" spans="1:2" ht="29.25" thickBot="1" x14ac:dyDescent="0.3">
      <c r="A37" s="162" t="s">
        <v>367</v>
      </c>
      <c r="B37" s="211" t="s">
        <v>517</v>
      </c>
    </row>
    <row r="38" spans="1:2" ht="16.5" thickBot="1" x14ac:dyDescent="0.3">
      <c r="A38" s="157" t="s">
        <v>363</v>
      </c>
      <c r="B38" s="211" t="s">
        <v>517</v>
      </c>
    </row>
    <row r="39" spans="1:2" ht="16.5" thickBot="1" x14ac:dyDescent="0.3">
      <c r="A39" s="157" t="s">
        <v>364</v>
      </c>
      <c r="B39" s="211" t="s">
        <v>517</v>
      </c>
    </row>
    <row r="40" spans="1:2" ht="16.5" thickBot="1" x14ac:dyDescent="0.3">
      <c r="A40" s="157" t="s">
        <v>365</v>
      </c>
      <c r="B40" s="211" t="s">
        <v>517</v>
      </c>
    </row>
    <row r="41" spans="1:2" ht="16.5" thickBot="1" x14ac:dyDescent="0.3">
      <c r="A41" s="157" t="s">
        <v>366</v>
      </c>
      <c r="B41" s="211" t="s">
        <v>517</v>
      </c>
    </row>
    <row r="42" spans="1:2" ht="29.25" thickBot="1" x14ac:dyDescent="0.3">
      <c r="A42" s="162" t="s">
        <v>368</v>
      </c>
      <c r="B42" s="211" t="s">
        <v>517</v>
      </c>
    </row>
    <row r="43" spans="1:2" ht="16.5" thickBot="1" x14ac:dyDescent="0.3">
      <c r="A43" s="157" t="s">
        <v>363</v>
      </c>
      <c r="B43" s="211" t="s">
        <v>503</v>
      </c>
    </row>
    <row r="44" spans="1:2" ht="16.5" thickBot="1" x14ac:dyDescent="0.3">
      <c r="A44" s="157" t="s">
        <v>364</v>
      </c>
      <c r="B44" s="211" t="s">
        <v>503</v>
      </c>
    </row>
    <row r="45" spans="1:2" ht="16.5" thickBot="1" x14ac:dyDescent="0.3">
      <c r="A45" s="157" t="s">
        <v>365</v>
      </c>
      <c r="B45" s="211" t="s">
        <v>503</v>
      </c>
    </row>
    <row r="46" spans="1:2" ht="16.5" thickBot="1" x14ac:dyDescent="0.3">
      <c r="A46" s="157" t="s">
        <v>366</v>
      </c>
      <c r="B46" s="211" t="s">
        <v>503</v>
      </c>
    </row>
    <row r="47" spans="1:2" ht="29.25" thickBot="1" x14ac:dyDescent="0.3">
      <c r="A47" s="156" t="s">
        <v>369</v>
      </c>
      <c r="B47" s="213" t="s">
        <v>503</v>
      </c>
    </row>
    <row r="48" spans="1:2" ht="16.5" thickBot="1" x14ac:dyDescent="0.3">
      <c r="A48" s="158" t="s">
        <v>361</v>
      </c>
      <c r="B48" s="213" t="s">
        <v>503</v>
      </c>
    </row>
    <row r="49" spans="1:2" ht="16.5" thickBot="1" x14ac:dyDescent="0.3">
      <c r="A49" s="158" t="s">
        <v>370</v>
      </c>
      <c r="B49" s="213" t="s">
        <v>503</v>
      </c>
    </row>
    <row r="50" spans="1:2" ht="16.5" thickBot="1" x14ac:dyDescent="0.3">
      <c r="A50" s="158" t="s">
        <v>371</v>
      </c>
      <c r="B50" s="213" t="s">
        <v>503</v>
      </c>
    </row>
    <row r="51" spans="1:2" ht="16.5" thickBot="1" x14ac:dyDescent="0.3">
      <c r="A51" s="158" t="s">
        <v>372</v>
      </c>
      <c r="B51" s="213" t="s">
        <v>503</v>
      </c>
    </row>
    <row r="52" spans="1:2" ht="16.5" thickBot="1" x14ac:dyDescent="0.3">
      <c r="A52" s="154" t="s">
        <v>373</v>
      </c>
      <c r="B52" s="212" t="s">
        <v>503</v>
      </c>
    </row>
    <row r="53" spans="1:2" ht="16.5" thickBot="1" x14ac:dyDescent="0.3">
      <c r="A53" s="154" t="s">
        <v>374</v>
      </c>
      <c r="B53" s="212" t="s">
        <v>503</v>
      </c>
    </row>
    <row r="54" spans="1:2" ht="16.5" thickBot="1" x14ac:dyDescent="0.3">
      <c r="A54" s="154" t="s">
        <v>375</v>
      </c>
      <c r="B54" s="212">
        <v>100</v>
      </c>
    </row>
    <row r="55" spans="1:2" ht="16.5" thickBot="1" x14ac:dyDescent="0.3">
      <c r="A55" s="155" t="s">
        <v>376</v>
      </c>
      <c r="B55" s="210">
        <v>100</v>
      </c>
    </row>
    <row r="56" spans="1:2" x14ac:dyDescent="0.25">
      <c r="A56" s="156" t="s">
        <v>377</v>
      </c>
      <c r="B56" s="412" t="s">
        <v>499</v>
      </c>
    </row>
    <row r="57" spans="1:2" x14ac:dyDescent="0.25">
      <c r="A57" s="159" t="s">
        <v>378</v>
      </c>
      <c r="B57" s="413"/>
    </row>
    <row r="58" spans="1:2" x14ac:dyDescent="0.25">
      <c r="A58" s="159" t="s">
        <v>379</v>
      </c>
      <c r="B58" s="413"/>
    </row>
    <row r="59" spans="1:2" x14ac:dyDescent="0.25">
      <c r="A59" s="159" t="s">
        <v>380</v>
      </c>
      <c r="B59" s="413"/>
    </row>
    <row r="60" spans="1:2" x14ac:dyDescent="0.25">
      <c r="A60" s="159" t="s">
        <v>381</v>
      </c>
      <c r="B60" s="413"/>
    </row>
    <row r="61" spans="1:2" ht="16.5" thickBot="1" x14ac:dyDescent="0.3">
      <c r="A61" s="160" t="s">
        <v>382</v>
      </c>
      <c r="B61" s="414"/>
    </row>
    <row r="62" spans="1:2" ht="30.75" thickBot="1" x14ac:dyDescent="0.3">
      <c r="A62" s="158" t="s">
        <v>383</v>
      </c>
      <c r="B62" s="211" t="s">
        <v>517</v>
      </c>
    </row>
    <row r="63" spans="1:2" ht="29.25" thickBot="1" x14ac:dyDescent="0.3">
      <c r="A63" s="154" t="s">
        <v>384</v>
      </c>
      <c r="B63" s="211" t="s">
        <v>503</v>
      </c>
    </row>
    <row r="64" spans="1:2" ht="16.5" thickBot="1" x14ac:dyDescent="0.3">
      <c r="A64" s="158" t="s">
        <v>361</v>
      </c>
      <c r="B64" s="213" t="s">
        <v>503</v>
      </c>
    </row>
    <row r="65" spans="1:2" ht="16.5" thickBot="1" x14ac:dyDescent="0.3">
      <c r="A65" s="158" t="s">
        <v>385</v>
      </c>
      <c r="B65" s="211" t="s">
        <v>503</v>
      </c>
    </row>
    <row r="66" spans="1:2" ht="16.5" thickBot="1" x14ac:dyDescent="0.3">
      <c r="A66" s="158" t="s">
        <v>386</v>
      </c>
      <c r="B66" s="213" t="s">
        <v>503</v>
      </c>
    </row>
    <row r="67" spans="1:2" ht="16.5" thickBot="1" x14ac:dyDescent="0.3">
      <c r="A67" s="163" t="s">
        <v>387</v>
      </c>
      <c r="B67" s="229" t="s">
        <v>591</v>
      </c>
    </row>
    <row r="68" spans="1:2" ht="16.5" thickBot="1" x14ac:dyDescent="0.3">
      <c r="A68" s="154" t="s">
        <v>388</v>
      </c>
      <c r="B68" s="212" t="s">
        <v>503</v>
      </c>
    </row>
    <row r="69" spans="1:2" ht="16.5" thickBot="1" x14ac:dyDescent="0.3">
      <c r="A69" s="159" t="s">
        <v>389</v>
      </c>
      <c r="B69" s="231">
        <v>42999</v>
      </c>
    </row>
    <row r="70" spans="1:2" ht="16.5" thickBot="1" x14ac:dyDescent="0.3">
      <c r="A70" s="159" t="s">
        <v>390</v>
      </c>
      <c r="B70" s="213" t="s">
        <v>517</v>
      </c>
    </row>
    <row r="71" spans="1:2" ht="16.5" thickBot="1" x14ac:dyDescent="0.3">
      <c r="A71" s="159" t="s">
        <v>391</v>
      </c>
      <c r="B71" s="213" t="s">
        <v>517</v>
      </c>
    </row>
    <row r="72" spans="1:2" ht="29.25" thickBot="1" x14ac:dyDescent="0.3">
      <c r="A72" s="164" t="s">
        <v>392</v>
      </c>
      <c r="B72" s="213">
        <v>100</v>
      </c>
    </row>
    <row r="73" spans="1:2" ht="28.5" x14ac:dyDescent="0.25">
      <c r="A73" s="156" t="s">
        <v>393</v>
      </c>
      <c r="B73" s="412" t="s">
        <v>503</v>
      </c>
    </row>
    <row r="74" spans="1:2" x14ac:dyDescent="0.25">
      <c r="A74" s="159" t="s">
        <v>394</v>
      </c>
      <c r="B74" s="413"/>
    </row>
    <row r="75" spans="1:2" x14ac:dyDescent="0.25">
      <c r="A75" s="159" t="s">
        <v>395</v>
      </c>
      <c r="B75" s="413"/>
    </row>
    <row r="76" spans="1:2" x14ac:dyDescent="0.25">
      <c r="A76" s="159" t="s">
        <v>396</v>
      </c>
      <c r="B76" s="413"/>
    </row>
    <row r="77" spans="1:2" x14ac:dyDescent="0.25">
      <c r="A77" s="159" t="s">
        <v>397</v>
      </c>
      <c r="B77" s="413"/>
    </row>
    <row r="78" spans="1:2" ht="16.5" thickBot="1" x14ac:dyDescent="0.3">
      <c r="A78" s="165" t="s">
        <v>398</v>
      </c>
      <c r="B78" s="414"/>
    </row>
    <row r="81" spans="1:2" x14ac:dyDescent="0.25">
      <c r="A81" s="166"/>
      <c r="B81" s="167"/>
    </row>
    <row r="82" spans="1:2" x14ac:dyDescent="0.25">
      <c r="B82" s="168"/>
    </row>
    <row r="83" spans="1:2" x14ac:dyDescent="0.25">
      <c r="B83" s="16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38" t="str">
        <f>'1. паспорт местоположение'!A5</f>
        <v>Год раскрытия информации: _2017_ год</v>
      </c>
      <c r="B4" s="238"/>
      <c r="C4" s="238"/>
      <c r="D4" s="238"/>
      <c r="E4" s="238"/>
      <c r="F4" s="238"/>
      <c r="G4" s="238"/>
      <c r="H4" s="238"/>
      <c r="I4" s="238"/>
      <c r="J4" s="238"/>
      <c r="K4" s="238"/>
      <c r="L4" s="238"/>
      <c r="M4" s="238"/>
      <c r="N4" s="238"/>
      <c r="O4" s="238"/>
      <c r="P4" s="238"/>
      <c r="Q4" s="238"/>
      <c r="R4" s="238"/>
      <c r="S4" s="238"/>
    </row>
    <row r="5" spans="1:28" s="10" customFormat="1" ht="15.75" x14ac:dyDescent="0.2">
      <c r="A5" s="15"/>
    </row>
    <row r="6" spans="1:28" s="10" customFormat="1" ht="18.75" x14ac:dyDescent="0.2">
      <c r="A6" s="242" t="s">
        <v>10</v>
      </c>
      <c r="B6" s="242"/>
      <c r="C6" s="242"/>
      <c r="D6" s="242"/>
      <c r="E6" s="242"/>
      <c r="F6" s="242"/>
      <c r="G6" s="242"/>
      <c r="H6" s="242"/>
      <c r="I6" s="242"/>
      <c r="J6" s="242"/>
      <c r="K6" s="242"/>
      <c r="L6" s="242"/>
      <c r="M6" s="242"/>
      <c r="N6" s="242"/>
      <c r="O6" s="242"/>
      <c r="P6" s="242"/>
      <c r="Q6" s="242"/>
      <c r="R6" s="242"/>
      <c r="S6" s="242"/>
      <c r="T6" s="11"/>
      <c r="U6" s="11"/>
      <c r="V6" s="11"/>
      <c r="W6" s="11"/>
      <c r="X6" s="11"/>
      <c r="Y6" s="11"/>
      <c r="Z6" s="11"/>
      <c r="AA6" s="11"/>
      <c r="AB6" s="11"/>
    </row>
    <row r="7" spans="1:28" s="10" customFormat="1" ht="18.75" x14ac:dyDescent="0.2">
      <c r="A7" s="242"/>
      <c r="B7" s="242"/>
      <c r="C7" s="242"/>
      <c r="D7" s="242"/>
      <c r="E7" s="242"/>
      <c r="F7" s="242"/>
      <c r="G7" s="242"/>
      <c r="H7" s="242"/>
      <c r="I7" s="242"/>
      <c r="J7" s="242"/>
      <c r="K7" s="242"/>
      <c r="L7" s="242"/>
      <c r="M7" s="242"/>
      <c r="N7" s="242"/>
      <c r="O7" s="242"/>
      <c r="P7" s="242"/>
      <c r="Q7" s="242"/>
      <c r="R7" s="242"/>
      <c r="S7" s="242"/>
      <c r="T7" s="11"/>
      <c r="U7" s="11"/>
      <c r="V7" s="11"/>
      <c r="W7" s="11"/>
      <c r="X7" s="11"/>
      <c r="Y7" s="11"/>
      <c r="Z7" s="11"/>
      <c r="AA7" s="11"/>
      <c r="AB7" s="11"/>
    </row>
    <row r="8" spans="1:28" s="10" customFormat="1" ht="18.75" x14ac:dyDescent="0.2">
      <c r="A8" s="243" t="str">
        <f>'1. паспорт местоположение'!A9</f>
        <v>ООО "Электрические сети"</v>
      </c>
      <c r="B8" s="243"/>
      <c r="C8" s="243"/>
      <c r="D8" s="243"/>
      <c r="E8" s="243"/>
      <c r="F8" s="243"/>
      <c r="G8" s="243"/>
      <c r="H8" s="243"/>
      <c r="I8" s="243"/>
      <c r="J8" s="243"/>
      <c r="K8" s="243"/>
      <c r="L8" s="243"/>
      <c r="M8" s="243"/>
      <c r="N8" s="243"/>
      <c r="O8" s="243"/>
      <c r="P8" s="243"/>
      <c r="Q8" s="243"/>
      <c r="R8" s="243"/>
      <c r="S8" s="243"/>
      <c r="T8" s="11"/>
      <c r="U8" s="11"/>
      <c r="V8" s="11"/>
      <c r="W8" s="11"/>
      <c r="X8" s="11"/>
      <c r="Y8" s="11"/>
      <c r="Z8" s="11"/>
      <c r="AA8" s="11"/>
      <c r="AB8" s="11"/>
    </row>
    <row r="9" spans="1:28" s="10" customFormat="1" ht="18.75" x14ac:dyDescent="0.2">
      <c r="A9" s="239" t="s">
        <v>9</v>
      </c>
      <c r="B9" s="239"/>
      <c r="C9" s="239"/>
      <c r="D9" s="239"/>
      <c r="E9" s="239"/>
      <c r="F9" s="239"/>
      <c r="G9" s="239"/>
      <c r="H9" s="239"/>
      <c r="I9" s="239"/>
      <c r="J9" s="239"/>
      <c r="K9" s="239"/>
      <c r="L9" s="239"/>
      <c r="M9" s="239"/>
      <c r="N9" s="239"/>
      <c r="O9" s="239"/>
      <c r="P9" s="239"/>
      <c r="Q9" s="239"/>
      <c r="R9" s="239"/>
      <c r="S9" s="239"/>
      <c r="T9" s="11"/>
      <c r="U9" s="11"/>
      <c r="V9" s="11"/>
      <c r="W9" s="11"/>
      <c r="X9" s="11"/>
      <c r="Y9" s="11"/>
      <c r="Z9" s="11"/>
      <c r="AA9" s="11"/>
      <c r="AB9" s="11"/>
    </row>
    <row r="10" spans="1:28" s="10" customFormat="1" ht="18.75" x14ac:dyDescent="0.2">
      <c r="A10" s="242"/>
      <c r="B10" s="242"/>
      <c r="C10" s="242"/>
      <c r="D10" s="242"/>
      <c r="E10" s="242"/>
      <c r="F10" s="242"/>
      <c r="G10" s="242"/>
      <c r="H10" s="242"/>
      <c r="I10" s="242"/>
      <c r="J10" s="242"/>
      <c r="K10" s="242"/>
      <c r="L10" s="242"/>
      <c r="M10" s="242"/>
      <c r="N10" s="242"/>
      <c r="O10" s="242"/>
      <c r="P10" s="242"/>
      <c r="Q10" s="242"/>
      <c r="R10" s="242"/>
      <c r="S10" s="242"/>
      <c r="T10" s="11"/>
      <c r="U10" s="11"/>
      <c r="V10" s="11"/>
      <c r="W10" s="11"/>
      <c r="X10" s="11"/>
      <c r="Y10" s="11"/>
      <c r="Z10" s="11"/>
      <c r="AA10" s="11"/>
      <c r="AB10" s="11"/>
    </row>
    <row r="11" spans="1:28" s="10" customFormat="1" ht="18.75" x14ac:dyDescent="0.2">
      <c r="A11" s="243" t="str">
        <f>'1. паспорт местоположение'!A12</f>
        <v>G_172118067</v>
      </c>
      <c r="B11" s="243"/>
      <c r="C11" s="243"/>
      <c r="D11" s="243"/>
      <c r="E11" s="243"/>
      <c r="F11" s="243"/>
      <c r="G11" s="243"/>
      <c r="H11" s="243"/>
      <c r="I11" s="243"/>
      <c r="J11" s="243"/>
      <c r="K11" s="243"/>
      <c r="L11" s="243"/>
      <c r="M11" s="243"/>
      <c r="N11" s="243"/>
      <c r="O11" s="243"/>
      <c r="P11" s="243"/>
      <c r="Q11" s="243"/>
      <c r="R11" s="243"/>
      <c r="S11" s="243"/>
      <c r="T11" s="11"/>
      <c r="U11" s="11"/>
      <c r="V11" s="11"/>
      <c r="W11" s="11"/>
      <c r="X11" s="11"/>
      <c r="Y11" s="11"/>
      <c r="Z11" s="11"/>
      <c r="AA11" s="11"/>
      <c r="AB11" s="11"/>
    </row>
    <row r="12" spans="1:28" s="10" customFormat="1" ht="18.75" x14ac:dyDescent="0.2">
      <c r="A12" s="239" t="s">
        <v>8</v>
      </c>
      <c r="B12" s="239"/>
      <c r="C12" s="239"/>
      <c r="D12" s="239"/>
      <c r="E12" s="239"/>
      <c r="F12" s="239"/>
      <c r="G12" s="239"/>
      <c r="H12" s="239"/>
      <c r="I12" s="239"/>
      <c r="J12" s="239"/>
      <c r="K12" s="239"/>
      <c r="L12" s="239"/>
      <c r="M12" s="239"/>
      <c r="N12" s="239"/>
      <c r="O12" s="239"/>
      <c r="P12" s="239"/>
      <c r="Q12" s="239"/>
      <c r="R12" s="239"/>
      <c r="S12" s="239"/>
      <c r="T12" s="11"/>
      <c r="U12" s="11"/>
      <c r="V12" s="11"/>
      <c r="W12" s="11"/>
      <c r="X12" s="11"/>
      <c r="Y12" s="11"/>
      <c r="Z12" s="11"/>
      <c r="AA12" s="11"/>
      <c r="AB12" s="11"/>
    </row>
    <row r="13" spans="1:28" s="7"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8"/>
      <c r="U13" s="8"/>
      <c r="V13" s="8"/>
      <c r="W13" s="8"/>
      <c r="X13" s="8"/>
      <c r="Y13" s="8"/>
      <c r="Z13" s="8"/>
      <c r="AA13" s="8"/>
      <c r="AB13" s="8"/>
    </row>
    <row r="14" spans="1:28" s="2" customFormat="1" ht="15.75" x14ac:dyDescent="0.2">
      <c r="A14" s="243" t="str">
        <f>'1. паспорт местоположение'!A15</f>
        <v>Модернизация морально и физически устаревшего эл.оборудования РП-2 (2 секция)</v>
      </c>
      <c r="B14" s="243"/>
      <c r="C14" s="243"/>
      <c r="D14" s="243"/>
      <c r="E14" s="243"/>
      <c r="F14" s="243"/>
      <c r="G14" s="243"/>
      <c r="H14" s="243"/>
      <c r="I14" s="243"/>
      <c r="J14" s="243"/>
      <c r="K14" s="243"/>
      <c r="L14" s="243"/>
      <c r="M14" s="243"/>
      <c r="N14" s="243"/>
      <c r="O14" s="243"/>
      <c r="P14" s="243"/>
      <c r="Q14" s="243"/>
      <c r="R14" s="243"/>
      <c r="S14" s="243"/>
      <c r="T14" s="6"/>
      <c r="U14" s="6"/>
      <c r="V14" s="6"/>
      <c r="W14" s="6"/>
      <c r="X14" s="6"/>
      <c r="Y14" s="6"/>
      <c r="Z14" s="6"/>
      <c r="AA14" s="6"/>
      <c r="AB14" s="6"/>
    </row>
    <row r="15" spans="1:28" s="2" customFormat="1" ht="15" customHeight="1" x14ac:dyDescent="0.2">
      <c r="A15" s="239" t="s">
        <v>7</v>
      </c>
      <c r="B15" s="239"/>
      <c r="C15" s="239"/>
      <c r="D15" s="239"/>
      <c r="E15" s="239"/>
      <c r="F15" s="239"/>
      <c r="G15" s="239"/>
      <c r="H15" s="239"/>
      <c r="I15" s="239"/>
      <c r="J15" s="239"/>
      <c r="K15" s="239"/>
      <c r="L15" s="239"/>
      <c r="M15" s="239"/>
      <c r="N15" s="239"/>
      <c r="O15" s="239"/>
      <c r="P15" s="239"/>
      <c r="Q15" s="239"/>
      <c r="R15" s="239"/>
      <c r="S15" s="239"/>
      <c r="T15" s="4"/>
      <c r="U15" s="4"/>
      <c r="V15" s="4"/>
      <c r="W15" s="4"/>
      <c r="X15" s="4"/>
      <c r="Y15" s="4"/>
      <c r="Z15" s="4"/>
      <c r="AA15" s="4"/>
      <c r="AB15" s="4"/>
    </row>
    <row r="16" spans="1:28" s="2" customFormat="1" ht="15" customHeight="1" x14ac:dyDescent="0.2">
      <c r="A16" s="244"/>
      <c r="B16" s="244"/>
      <c r="C16" s="244"/>
      <c r="D16" s="244"/>
      <c r="E16" s="244"/>
      <c r="F16" s="244"/>
      <c r="G16" s="244"/>
      <c r="H16" s="244"/>
      <c r="I16" s="244"/>
      <c r="J16" s="244"/>
      <c r="K16" s="244"/>
      <c r="L16" s="244"/>
      <c r="M16" s="244"/>
      <c r="N16" s="244"/>
      <c r="O16" s="244"/>
      <c r="P16" s="244"/>
      <c r="Q16" s="244"/>
      <c r="R16" s="244"/>
      <c r="S16" s="244"/>
      <c r="T16" s="3"/>
      <c r="U16" s="3"/>
      <c r="V16" s="3"/>
      <c r="W16" s="3"/>
      <c r="X16" s="3"/>
      <c r="Y16" s="3"/>
    </row>
    <row r="17" spans="1:28" s="2" customFormat="1" ht="45.75" customHeight="1" x14ac:dyDescent="0.2">
      <c r="A17" s="240" t="s">
        <v>457</v>
      </c>
      <c r="B17" s="240"/>
      <c r="C17" s="240"/>
      <c r="D17" s="240"/>
      <c r="E17" s="240"/>
      <c r="F17" s="240"/>
      <c r="G17" s="240"/>
      <c r="H17" s="240"/>
      <c r="I17" s="240"/>
      <c r="J17" s="240"/>
      <c r="K17" s="240"/>
      <c r="L17" s="240"/>
      <c r="M17" s="240"/>
      <c r="N17" s="240"/>
      <c r="O17" s="240"/>
      <c r="P17" s="240"/>
      <c r="Q17" s="240"/>
      <c r="R17" s="240"/>
      <c r="S17" s="240"/>
      <c r="T17" s="5"/>
      <c r="U17" s="5"/>
      <c r="V17" s="5"/>
      <c r="W17" s="5"/>
      <c r="X17" s="5"/>
      <c r="Y17" s="5"/>
      <c r="Z17" s="5"/>
      <c r="AA17" s="5"/>
      <c r="AB17" s="5"/>
    </row>
    <row r="18" spans="1:28" s="2"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3"/>
      <c r="U18" s="3"/>
      <c r="V18" s="3"/>
      <c r="W18" s="3"/>
      <c r="X18" s="3"/>
      <c r="Y18" s="3"/>
    </row>
    <row r="19" spans="1:28" s="2" customFormat="1" ht="54" customHeight="1" x14ac:dyDescent="0.2">
      <c r="A19" s="247" t="s">
        <v>6</v>
      </c>
      <c r="B19" s="247" t="s">
        <v>101</v>
      </c>
      <c r="C19" s="248" t="s">
        <v>352</v>
      </c>
      <c r="D19" s="247" t="s">
        <v>351</v>
      </c>
      <c r="E19" s="247" t="s">
        <v>100</v>
      </c>
      <c r="F19" s="247" t="s">
        <v>99</v>
      </c>
      <c r="G19" s="247" t="s">
        <v>347</v>
      </c>
      <c r="H19" s="247" t="s">
        <v>98</v>
      </c>
      <c r="I19" s="247" t="s">
        <v>97</v>
      </c>
      <c r="J19" s="247" t="s">
        <v>96</v>
      </c>
      <c r="K19" s="247" t="s">
        <v>95</v>
      </c>
      <c r="L19" s="247" t="s">
        <v>94</v>
      </c>
      <c r="M19" s="247" t="s">
        <v>93</v>
      </c>
      <c r="N19" s="247" t="s">
        <v>92</v>
      </c>
      <c r="O19" s="247" t="s">
        <v>91</v>
      </c>
      <c r="P19" s="247" t="s">
        <v>90</v>
      </c>
      <c r="Q19" s="247" t="s">
        <v>350</v>
      </c>
      <c r="R19" s="247"/>
      <c r="S19" s="250" t="s">
        <v>451</v>
      </c>
      <c r="T19" s="3"/>
      <c r="U19" s="3"/>
      <c r="V19" s="3"/>
      <c r="W19" s="3"/>
      <c r="X19" s="3"/>
      <c r="Y19" s="3"/>
    </row>
    <row r="20" spans="1:28" s="2" customFormat="1" ht="180.75" customHeight="1" x14ac:dyDescent="0.2">
      <c r="A20" s="247"/>
      <c r="B20" s="247"/>
      <c r="C20" s="249"/>
      <c r="D20" s="247"/>
      <c r="E20" s="247"/>
      <c r="F20" s="247"/>
      <c r="G20" s="247"/>
      <c r="H20" s="247"/>
      <c r="I20" s="247"/>
      <c r="J20" s="247"/>
      <c r="K20" s="247"/>
      <c r="L20" s="247"/>
      <c r="M20" s="247"/>
      <c r="N20" s="247"/>
      <c r="O20" s="247"/>
      <c r="P20" s="247"/>
      <c r="Q20" s="39" t="s">
        <v>348</v>
      </c>
      <c r="R20" s="40" t="s">
        <v>349</v>
      </c>
      <c r="S20" s="250"/>
      <c r="T20" s="26"/>
      <c r="U20" s="26"/>
      <c r="V20" s="26"/>
      <c r="W20" s="26"/>
      <c r="X20" s="26"/>
      <c r="Y20" s="26"/>
      <c r="Z20" s="25"/>
      <c r="AA20" s="25"/>
      <c r="AB20" s="25"/>
    </row>
    <row r="21" spans="1:28" s="2" customFormat="1" ht="18.75" x14ac:dyDescent="0.2">
      <c r="A21" s="39">
        <v>1</v>
      </c>
      <c r="B21" s="42">
        <v>2</v>
      </c>
      <c r="C21" s="39">
        <v>3</v>
      </c>
      <c r="D21" s="42">
        <v>4</v>
      </c>
      <c r="E21" s="39">
        <v>5</v>
      </c>
      <c r="F21" s="42">
        <v>6</v>
      </c>
      <c r="G21" s="179">
        <v>7</v>
      </c>
      <c r="H21" s="180">
        <v>8</v>
      </c>
      <c r="I21" s="179">
        <v>9</v>
      </c>
      <c r="J21" s="180">
        <v>10</v>
      </c>
      <c r="K21" s="179">
        <v>11</v>
      </c>
      <c r="L21" s="180">
        <v>12</v>
      </c>
      <c r="M21" s="179">
        <v>13</v>
      </c>
      <c r="N21" s="180">
        <v>14</v>
      </c>
      <c r="O21" s="179">
        <v>15</v>
      </c>
      <c r="P21" s="180">
        <v>16</v>
      </c>
      <c r="Q21" s="179">
        <v>17</v>
      </c>
      <c r="R21" s="180">
        <v>18</v>
      </c>
      <c r="S21" s="179">
        <v>19</v>
      </c>
      <c r="T21" s="26"/>
      <c r="U21" s="26"/>
      <c r="V21" s="26"/>
      <c r="W21" s="26"/>
      <c r="X21" s="26"/>
      <c r="Y21" s="26"/>
      <c r="Z21" s="25"/>
      <c r="AA21" s="25"/>
      <c r="AB21" s="25"/>
    </row>
    <row r="22" spans="1:28" s="2" customFormat="1" ht="32.25" customHeight="1" x14ac:dyDescent="0.2">
      <c r="A22" s="196"/>
      <c r="B22" s="214" t="s">
        <v>517</v>
      </c>
      <c r="C22" s="214" t="s">
        <v>517</v>
      </c>
      <c r="D22" s="214" t="s">
        <v>517</v>
      </c>
      <c r="E22" s="214" t="s">
        <v>517</v>
      </c>
      <c r="F22" s="214" t="s">
        <v>517</v>
      </c>
      <c r="G22" s="214" t="s">
        <v>517</v>
      </c>
      <c r="H22" s="214" t="s">
        <v>517</v>
      </c>
      <c r="I22" s="214" t="s">
        <v>517</v>
      </c>
      <c r="J22" s="214" t="s">
        <v>517</v>
      </c>
      <c r="K22" s="214" t="s">
        <v>517</v>
      </c>
      <c r="L22" s="214" t="s">
        <v>517</v>
      </c>
      <c r="M22" s="214" t="s">
        <v>517</v>
      </c>
      <c r="N22" s="214" t="s">
        <v>517</v>
      </c>
      <c r="O22" s="214" t="s">
        <v>517</v>
      </c>
      <c r="P22" s="214" t="s">
        <v>517</v>
      </c>
      <c r="Q22" s="214" t="s">
        <v>517</v>
      </c>
      <c r="R22" s="214" t="s">
        <v>517</v>
      </c>
      <c r="S22" s="214" t="s">
        <v>517</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6" sqref="A6:T6"/>
    </sheetView>
  </sheetViews>
  <sheetFormatPr defaultColWidth="10.7109375" defaultRowHeight="15.75" x14ac:dyDescent="0.25"/>
  <cols>
    <col min="1" max="1" width="9.5703125" style="46" customWidth="1"/>
    <col min="2" max="2" width="8.7109375" style="46" customWidth="1"/>
    <col min="3" max="3" width="12.7109375" style="46" customWidth="1"/>
    <col min="4" max="4" width="17.7109375" style="46" customWidth="1"/>
    <col min="5" max="5" width="11.140625" style="46" customWidth="1"/>
    <col min="6" max="6" width="18.28515625" style="46" customWidth="1"/>
    <col min="7" max="7" width="11.5703125" style="46" customWidth="1"/>
    <col min="8" max="8" width="18"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27.1406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38" t="str">
        <f>'1. паспорт местоположение'!A5</f>
        <v>Год раскрытия информации: _2017_ год</v>
      </c>
      <c r="B6" s="238"/>
      <c r="C6" s="238"/>
      <c r="D6" s="238"/>
      <c r="E6" s="238"/>
      <c r="F6" s="238"/>
      <c r="G6" s="238"/>
      <c r="H6" s="238"/>
      <c r="I6" s="238"/>
      <c r="J6" s="238"/>
      <c r="K6" s="238"/>
      <c r="L6" s="238"/>
      <c r="M6" s="238"/>
      <c r="N6" s="238"/>
      <c r="O6" s="238"/>
      <c r="P6" s="238"/>
      <c r="Q6" s="238"/>
      <c r="R6" s="238"/>
      <c r="S6" s="238"/>
      <c r="T6" s="238"/>
    </row>
    <row r="7" spans="1:20" s="10" customFormat="1" x14ac:dyDescent="0.2">
      <c r="A7" s="15">
        <v>3</v>
      </c>
      <c r="H7" s="14"/>
    </row>
    <row r="8" spans="1:20" s="10" customFormat="1" ht="18.75" x14ac:dyDescent="0.2">
      <c r="A8" s="242" t="s">
        <v>10</v>
      </c>
      <c r="B8" s="242"/>
      <c r="C8" s="242"/>
      <c r="D8" s="242"/>
      <c r="E8" s="242"/>
      <c r="F8" s="242"/>
      <c r="G8" s="242"/>
      <c r="H8" s="242"/>
      <c r="I8" s="242"/>
      <c r="J8" s="242"/>
      <c r="K8" s="242"/>
      <c r="L8" s="242"/>
      <c r="M8" s="242"/>
      <c r="N8" s="242"/>
      <c r="O8" s="242"/>
      <c r="P8" s="242"/>
      <c r="Q8" s="242"/>
      <c r="R8" s="242"/>
      <c r="S8" s="242"/>
      <c r="T8" s="242"/>
    </row>
    <row r="9" spans="1:20" s="10" customFormat="1" ht="18.75" x14ac:dyDescent="0.2">
      <c r="A9" s="242"/>
      <c r="B9" s="242"/>
      <c r="C9" s="242"/>
      <c r="D9" s="242"/>
      <c r="E9" s="242"/>
      <c r="F9" s="242"/>
      <c r="G9" s="242"/>
      <c r="H9" s="242"/>
      <c r="I9" s="242"/>
      <c r="J9" s="242"/>
      <c r="K9" s="242"/>
      <c r="L9" s="242"/>
      <c r="M9" s="242"/>
      <c r="N9" s="242"/>
      <c r="O9" s="242"/>
      <c r="P9" s="242"/>
      <c r="Q9" s="242"/>
      <c r="R9" s="242"/>
      <c r="S9" s="242"/>
      <c r="T9" s="242"/>
    </row>
    <row r="10" spans="1:20" s="10" customFormat="1" ht="18.75" customHeight="1" x14ac:dyDescent="0.2">
      <c r="A10" s="243" t="str">
        <f>'1. паспорт местоположение'!A9</f>
        <v>ООО "Электрические сети"</v>
      </c>
      <c r="B10" s="243"/>
      <c r="C10" s="243"/>
      <c r="D10" s="243"/>
      <c r="E10" s="243"/>
      <c r="F10" s="243"/>
      <c r="G10" s="243"/>
      <c r="H10" s="243"/>
      <c r="I10" s="243"/>
      <c r="J10" s="243"/>
      <c r="K10" s="243"/>
      <c r="L10" s="243"/>
      <c r="M10" s="243"/>
      <c r="N10" s="243"/>
      <c r="O10" s="243"/>
      <c r="P10" s="243"/>
      <c r="Q10" s="243"/>
      <c r="R10" s="243"/>
      <c r="S10" s="243"/>
      <c r="T10" s="243"/>
    </row>
    <row r="11" spans="1:20" s="10" customFormat="1" ht="18.75" customHeight="1" x14ac:dyDescent="0.2">
      <c r="A11" s="239" t="s">
        <v>9</v>
      </c>
      <c r="B11" s="239"/>
      <c r="C11" s="239"/>
      <c r="D11" s="239"/>
      <c r="E11" s="239"/>
      <c r="F11" s="239"/>
      <c r="G11" s="239"/>
      <c r="H11" s="239"/>
      <c r="I11" s="239"/>
      <c r="J11" s="239"/>
      <c r="K11" s="239"/>
      <c r="L11" s="239"/>
      <c r="M11" s="239"/>
      <c r="N11" s="239"/>
      <c r="O11" s="239"/>
      <c r="P11" s="239"/>
      <c r="Q11" s="239"/>
      <c r="R11" s="239"/>
      <c r="S11" s="239"/>
      <c r="T11" s="239"/>
    </row>
    <row r="12" spans="1:20" s="10" customFormat="1" ht="18.75" x14ac:dyDescent="0.2">
      <c r="A12" s="242"/>
      <c r="B12" s="242"/>
      <c r="C12" s="242"/>
      <c r="D12" s="242"/>
      <c r="E12" s="242"/>
      <c r="F12" s="242"/>
      <c r="G12" s="242"/>
      <c r="H12" s="242"/>
      <c r="I12" s="242"/>
      <c r="J12" s="242"/>
      <c r="K12" s="242"/>
      <c r="L12" s="242"/>
      <c r="M12" s="242"/>
      <c r="N12" s="242"/>
      <c r="O12" s="242"/>
      <c r="P12" s="242"/>
      <c r="Q12" s="242"/>
      <c r="R12" s="242"/>
      <c r="S12" s="242"/>
      <c r="T12" s="242"/>
    </row>
    <row r="13" spans="1:20" s="10" customFormat="1" ht="18.75" customHeight="1" x14ac:dyDescent="0.2">
      <c r="A13" s="243" t="str">
        <f>'1. паспорт местоположение'!A12</f>
        <v>G_172118067</v>
      </c>
      <c r="B13" s="243"/>
      <c r="C13" s="243"/>
      <c r="D13" s="243"/>
      <c r="E13" s="243"/>
      <c r="F13" s="243"/>
      <c r="G13" s="243"/>
      <c r="H13" s="243"/>
      <c r="I13" s="243"/>
      <c r="J13" s="243"/>
      <c r="K13" s="243"/>
      <c r="L13" s="243"/>
      <c r="M13" s="243"/>
      <c r="N13" s="243"/>
      <c r="O13" s="243"/>
      <c r="P13" s="243"/>
      <c r="Q13" s="243"/>
      <c r="R13" s="243"/>
      <c r="S13" s="243"/>
      <c r="T13" s="243"/>
    </row>
    <row r="14" spans="1:20" s="10" customFormat="1" ht="18.75" customHeight="1" x14ac:dyDescent="0.2">
      <c r="A14" s="239" t="s">
        <v>8</v>
      </c>
      <c r="B14" s="239"/>
      <c r="C14" s="239"/>
      <c r="D14" s="239"/>
      <c r="E14" s="239"/>
      <c r="F14" s="239"/>
      <c r="G14" s="239"/>
      <c r="H14" s="239"/>
      <c r="I14" s="239"/>
      <c r="J14" s="239"/>
      <c r="K14" s="239"/>
      <c r="L14" s="239"/>
      <c r="M14" s="239"/>
      <c r="N14" s="239"/>
      <c r="O14" s="239"/>
      <c r="P14" s="239"/>
      <c r="Q14" s="239"/>
      <c r="R14" s="239"/>
      <c r="S14" s="239"/>
      <c r="T14" s="239"/>
    </row>
    <row r="15" spans="1:20" s="7"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2" customFormat="1" x14ac:dyDescent="0.2">
      <c r="A16" s="243" t="str">
        <f>'1. паспорт местоположение'!A15</f>
        <v>Модернизация морально и физически устаревшего эл.оборудования РП-2 (2 секция)</v>
      </c>
      <c r="B16" s="243"/>
      <c r="C16" s="243"/>
      <c r="D16" s="243"/>
      <c r="E16" s="243"/>
      <c r="F16" s="243"/>
      <c r="G16" s="243"/>
      <c r="H16" s="243"/>
      <c r="I16" s="243"/>
      <c r="J16" s="243"/>
      <c r="K16" s="243"/>
      <c r="L16" s="243"/>
      <c r="M16" s="243"/>
      <c r="N16" s="243"/>
      <c r="O16" s="243"/>
      <c r="P16" s="243"/>
      <c r="Q16" s="243"/>
      <c r="R16" s="243"/>
      <c r="S16" s="243"/>
      <c r="T16" s="243"/>
    </row>
    <row r="17" spans="1:113" s="2" customFormat="1" ht="15" customHeight="1" x14ac:dyDescent="0.2">
      <c r="A17" s="239" t="s">
        <v>7</v>
      </c>
      <c r="B17" s="239"/>
      <c r="C17" s="239"/>
      <c r="D17" s="239"/>
      <c r="E17" s="239"/>
      <c r="F17" s="239"/>
      <c r="G17" s="239"/>
      <c r="H17" s="239"/>
      <c r="I17" s="239"/>
      <c r="J17" s="239"/>
      <c r="K17" s="239"/>
      <c r="L17" s="239"/>
      <c r="M17" s="239"/>
      <c r="N17" s="239"/>
      <c r="O17" s="239"/>
      <c r="P17" s="239"/>
      <c r="Q17" s="239"/>
      <c r="R17" s="239"/>
      <c r="S17" s="239"/>
      <c r="T17" s="239"/>
    </row>
    <row r="18" spans="1:113" s="2"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244"/>
    </row>
    <row r="19" spans="1:113" s="2" customFormat="1" ht="15" customHeight="1" x14ac:dyDescent="0.2">
      <c r="A19" s="241" t="s">
        <v>461</v>
      </c>
      <c r="B19" s="241"/>
      <c r="C19" s="241"/>
      <c r="D19" s="241"/>
      <c r="E19" s="241"/>
      <c r="F19" s="241"/>
      <c r="G19" s="241"/>
      <c r="H19" s="241"/>
      <c r="I19" s="241"/>
      <c r="J19" s="241"/>
      <c r="K19" s="241"/>
      <c r="L19" s="241"/>
      <c r="M19" s="241"/>
      <c r="N19" s="241"/>
      <c r="O19" s="241"/>
      <c r="P19" s="241"/>
      <c r="Q19" s="241"/>
      <c r="R19" s="241"/>
      <c r="S19" s="241"/>
      <c r="T19" s="241"/>
    </row>
    <row r="20" spans="1:113" s="54" customFormat="1" ht="21" customHeight="1" x14ac:dyDescent="0.25">
      <c r="A20" s="254"/>
      <c r="B20" s="254"/>
      <c r="C20" s="254"/>
      <c r="D20" s="254"/>
      <c r="E20" s="254"/>
      <c r="F20" s="254"/>
      <c r="G20" s="254"/>
      <c r="H20" s="254"/>
      <c r="I20" s="254"/>
      <c r="J20" s="254"/>
      <c r="K20" s="254"/>
      <c r="L20" s="254"/>
      <c r="M20" s="254"/>
      <c r="N20" s="254"/>
      <c r="O20" s="254"/>
      <c r="P20" s="254"/>
      <c r="Q20" s="254"/>
      <c r="R20" s="254"/>
      <c r="S20" s="254"/>
      <c r="T20" s="254"/>
    </row>
    <row r="21" spans="1:113" ht="46.5" customHeight="1" x14ac:dyDescent="0.25">
      <c r="A21" s="255" t="s">
        <v>6</v>
      </c>
      <c r="B21" s="258" t="s">
        <v>229</v>
      </c>
      <c r="C21" s="259"/>
      <c r="D21" s="262" t="s">
        <v>123</v>
      </c>
      <c r="E21" s="258" t="s">
        <v>489</v>
      </c>
      <c r="F21" s="259"/>
      <c r="G21" s="258" t="s">
        <v>251</v>
      </c>
      <c r="H21" s="259"/>
      <c r="I21" s="258" t="s">
        <v>122</v>
      </c>
      <c r="J21" s="259"/>
      <c r="K21" s="262" t="s">
        <v>121</v>
      </c>
      <c r="L21" s="258" t="s">
        <v>120</v>
      </c>
      <c r="M21" s="259"/>
      <c r="N21" s="258" t="s">
        <v>486</v>
      </c>
      <c r="O21" s="259"/>
      <c r="P21" s="262" t="s">
        <v>119</v>
      </c>
      <c r="Q21" s="251" t="s">
        <v>118</v>
      </c>
      <c r="R21" s="252"/>
      <c r="S21" s="251" t="s">
        <v>117</v>
      </c>
      <c r="T21" s="253"/>
    </row>
    <row r="22" spans="1:113" ht="204.75" customHeight="1" x14ac:dyDescent="0.25">
      <c r="A22" s="256"/>
      <c r="B22" s="260"/>
      <c r="C22" s="261"/>
      <c r="D22" s="265"/>
      <c r="E22" s="260"/>
      <c r="F22" s="261"/>
      <c r="G22" s="260"/>
      <c r="H22" s="261"/>
      <c r="I22" s="260"/>
      <c r="J22" s="261"/>
      <c r="K22" s="263"/>
      <c r="L22" s="260"/>
      <c r="M22" s="261"/>
      <c r="N22" s="260"/>
      <c r="O22" s="261"/>
      <c r="P22" s="263"/>
      <c r="Q22" s="107" t="s">
        <v>116</v>
      </c>
      <c r="R22" s="107" t="s">
        <v>460</v>
      </c>
      <c r="S22" s="107" t="s">
        <v>115</v>
      </c>
      <c r="T22" s="107" t="s">
        <v>114</v>
      </c>
    </row>
    <row r="23" spans="1:113" ht="51.75" customHeight="1" x14ac:dyDescent="0.25">
      <c r="A23" s="257"/>
      <c r="B23" s="187" t="s">
        <v>112</v>
      </c>
      <c r="C23" s="187" t="s">
        <v>113</v>
      </c>
      <c r="D23" s="263"/>
      <c r="E23" s="187" t="s">
        <v>112</v>
      </c>
      <c r="F23" s="187" t="s">
        <v>113</v>
      </c>
      <c r="G23" s="187" t="s">
        <v>112</v>
      </c>
      <c r="H23" s="187" t="s">
        <v>113</v>
      </c>
      <c r="I23" s="187" t="s">
        <v>112</v>
      </c>
      <c r="J23" s="187" t="s">
        <v>113</v>
      </c>
      <c r="K23" s="187" t="s">
        <v>112</v>
      </c>
      <c r="L23" s="187" t="s">
        <v>112</v>
      </c>
      <c r="M23" s="187" t="s">
        <v>113</v>
      </c>
      <c r="N23" s="187" t="s">
        <v>112</v>
      </c>
      <c r="O23" s="187" t="s">
        <v>113</v>
      </c>
      <c r="P23" s="188" t="s">
        <v>112</v>
      </c>
      <c r="Q23" s="107" t="s">
        <v>112</v>
      </c>
      <c r="R23" s="107" t="s">
        <v>112</v>
      </c>
      <c r="S23" s="107" t="s">
        <v>112</v>
      </c>
      <c r="T23" s="107" t="s">
        <v>112</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4" customFormat="1" ht="24" customHeight="1" x14ac:dyDescent="0.25">
      <c r="A25" s="113">
        <v>1</v>
      </c>
      <c r="B25" s="113" t="s">
        <v>526</v>
      </c>
      <c r="C25" s="113" t="s">
        <v>526</v>
      </c>
      <c r="D25" s="113" t="s">
        <v>459</v>
      </c>
      <c r="E25" s="113" t="s">
        <v>529</v>
      </c>
      <c r="F25" s="113" t="s">
        <v>530</v>
      </c>
      <c r="G25" s="113" t="s">
        <v>593</v>
      </c>
      <c r="H25" s="113" t="s">
        <v>593</v>
      </c>
      <c r="I25" s="113">
        <v>1993</v>
      </c>
      <c r="J25" s="113">
        <v>2017</v>
      </c>
      <c r="K25" s="113">
        <v>1997</v>
      </c>
      <c r="L25" s="113">
        <v>10</v>
      </c>
      <c r="M25" s="113">
        <v>10</v>
      </c>
      <c r="N25" s="113" t="s">
        <v>503</v>
      </c>
      <c r="O25" s="113" t="s">
        <v>503</v>
      </c>
      <c r="P25" s="113" t="s">
        <v>503</v>
      </c>
      <c r="Q25" s="113" t="s">
        <v>503</v>
      </c>
      <c r="R25" s="113" t="s">
        <v>503</v>
      </c>
      <c r="S25" s="113" t="s">
        <v>503</v>
      </c>
      <c r="T25" s="113" t="s">
        <v>503</v>
      </c>
    </row>
    <row r="26" spans="1:113" ht="3" customHeight="1" x14ac:dyDescent="0.25"/>
    <row r="27" spans="1:113" s="52" customFormat="1" ht="12.75" x14ac:dyDescent="0.2">
      <c r="B27" s="53"/>
      <c r="C27" s="53"/>
      <c r="K27" s="53"/>
    </row>
    <row r="28" spans="1:113" s="52" customFormat="1" x14ac:dyDescent="0.25">
      <c r="B28" s="50" t="s">
        <v>111</v>
      </c>
      <c r="C28" s="50"/>
      <c r="D28" s="50"/>
      <c r="E28" s="50"/>
      <c r="F28" s="50"/>
      <c r="G28" s="50"/>
      <c r="H28" s="50"/>
      <c r="I28" s="50"/>
      <c r="J28" s="50"/>
      <c r="K28" s="50"/>
      <c r="L28" s="50"/>
      <c r="M28" s="50"/>
      <c r="N28" s="50"/>
      <c r="O28" s="50"/>
      <c r="P28" s="50"/>
      <c r="Q28" s="50"/>
      <c r="R28" s="50"/>
    </row>
    <row r="29" spans="1:113" x14ac:dyDescent="0.25">
      <c r="B29" s="264" t="s">
        <v>495</v>
      </c>
      <c r="C29" s="264"/>
      <c r="D29" s="264"/>
      <c r="E29" s="264"/>
      <c r="F29" s="264"/>
      <c r="G29" s="264"/>
      <c r="H29" s="264"/>
      <c r="I29" s="264"/>
      <c r="J29" s="264"/>
      <c r="K29" s="264"/>
      <c r="L29" s="264"/>
      <c r="M29" s="264"/>
      <c r="N29" s="264"/>
      <c r="O29" s="264"/>
      <c r="P29" s="264"/>
      <c r="Q29" s="264"/>
      <c r="R29" s="264"/>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459</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110</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109</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108</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107</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106</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105</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104</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103</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102</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A5" sqref="A5:AA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19.7109375" style="46" customWidth="1"/>
    <col min="11" max="11" width="15.85546875" style="46" customWidth="1"/>
    <col min="12" max="12" width="15.2851562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38" t="str">
        <f>'1. паспорт местоположение'!A5</f>
        <v>Год раскрытия информации: _2017_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row>
    <row r="6" spans="1:27" s="10" customFormat="1" x14ac:dyDescent="0.2">
      <c r="A6" s="190"/>
      <c r="B6" s="190"/>
      <c r="C6" s="190"/>
      <c r="D6" s="190"/>
      <c r="E6" s="190"/>
      <c r="F6" s="190"/>
      <c r="G6" s="190"/>
      <c r="H6" s="190"/>
      <c r="I6" s="190"/>
      <c r="J6" s="190"/>
      <c r="K6" s="190"/>
      <c r="L6" s="190"/>
      <c r="M6" s="190"/>
      <c r="N6" s="190"/>
      <c r="O6" s="190"/>
      <c r="P6" s="190"/>
      <c r="Q6" s="190"/>
      <c r="R6" s="190"/>
      <c r="S6" s="190"/>
      <c r="T6" s="190"/>
    </row>
    <row r="7" spans="1:27" s="10" customFormat="1" ht="18.75" x14ac:dyDescent="0.2">
      <c r="E7" s="242" t="s">
        <v>10</v>
      </c>
      <c r="F7" s="242"/>
      <c r="G7" s="242"/>
      <c r="H7" s="242"/>
      <c r="I7" s="242"/>
      <c r="J7" s="242"/>
      <c r="K7" s="242"/>
      <c r="L7" s="242"/>
      <c r="M7" s="242"/>
      <c r="N7" s="242"/>
      <c r="O7" s="242"/>
      <c r="P7" s="242"/>
      <c r="Q7" s="242"/>
      <c r="R7" s="242"/>
      <c r="S7" s="242"/>
      <c r="T7" s="242"/>
      <c r="U7" s="242"/>
      <c r="V7" s="242"/>
      <c r="W7" s="242"/>
      <c r="X7" s="242"/>
      <c r="Y7" s="24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3" t="str">
        <f>'1. паспорт местоположение'!A9</f>
        <v>ООО "Электрические сети"</v>
      </c>
      <c r="F9" s="243"/>
      <c r="G9" s="243"/>
      <c r="H9" s="243"/>
      <c r="I9" s="243"/>
      <c r="J9" s="243"/>
      <c r="K9" s="243"/>
      <c r="L9" s="243"/>
      <c r="M9" s="243"/>
      <c r="N9" s="243"/>
      <c r="O9" s="243"/>
      <c r="P9" s="243"/>
      <c r="Q9" s="243"/>
      <c r="R9" s="243"/>
      <c r="S9" s="243"/>
      <c r="T9" s="243"/>
      <c r="U9" s="243"/>
      <c r="V9" s="243"/>
      <c r="W9" s="243"/>
      <c r="X9" s="243"/>
      <c r="Y9" s="243"/>
    </row>
    <row r="10" spans="1:27" s="10" customFormat="1" ht="18.75" customHeight="1" x14ac:dyDescent="0.2">
      <c r="E10" s="239" t="s">
        <v>9</v>
      </c>
      <c r="F10" s="239"/>
      <c r="G10" s="239"/>
      <c r="H10" s="239"/>
      <c r="I10" s="239"/>
      <c r="J10" s="239"/>
      <c r="K10" s="239"/>
      <c r="L10" s="239"/>
      <c r="M10" s="239"/>
      <c r="N10" s="239"/>
      <c r="O10" s="239"/>
      <c r="P10" s="239"/>
      <c r="Q10" s="239"/>
      <c r="R10" s="239"/>
      <c r="S10" s="239"/>
      <c r="T10" s="239"/>
      <c r="U10" s="239"/>
      <c r="V10" s="239"/>
      <c r="W10" s="239"/>
      <c r="X10" s="239"/>
      <c r="Y10" s="239"/>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3" t="str">
        <f>'1. паспорт местоположение'!A12</f>
        <v>G_172118067</v>
      </c>
      <c r="F12" s="243"/>
      <c r="G12" s="243"/>
      <c r="H12" s="243"/>
      <c r="I12" s="243"/>
      <c r="J12" s="243"/>
      <c r="K12" s="243"/>
      <c r="L12" s="243"/>
      <c r="M12" s="243"/>
      <c r="N12" s="243"/>
      <c r="O12" s="243"/>
      <c r="P12" s="243"/>
      <c r="Q12" s="243"/>
      <c r="R12" s="243"/>
      <c r="S12" s="243"/>
      <c r="T12" s="243"/>
      <c r="U12" s="243"/>
      <c r="V12" s="243"/>
      <c r="W12" s="243"/>
      <c r="X12" s="243"/>
      <c r="Y12" s="243"/>
    </row>
    <row r="13" spans="1:27" s="10" customFormat="1" ht="18.75" customHeight="1" x14ac:dyDescent="0.2">
      <c r="E13" s="239" t="s">
        <v>8</v>
      </c>
      <c r="F13" s="239"/>
      <c r="G13" s="239"/>
      <c r="H13" s="239"/>
      <c r="I13" s="239"/>
      <c r="J13" s="239"/>
      <c r="K13" s="239"/>
      <c r="L13" s="239"/>
      <c r="M13" s="239"/>
      <c r="N13" s="239"/>
      <c r="O13" s="239"/>
      <c r="P13" s="239"/>
      <c r="Q13" s="239"/>
      <c r="R13" s="239"/>
      <c r="S13" s="239"/>
      <c r="T13" s="239"/>
      <c r="U13" s="239"/>
      <c r="V13" s="239"/>
      <c r="W13" s="239"/>
      <c r="X13" s="239"/>
      <c r="Y13" s="239"/>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3" t="str">
        <f>'1. паспорт местоположение'!A15</f>
        <v>Модернизация морально и физически устаревшего эл.оборудования РП-2 (2 секция)</v>
      </c>
      <c r="F15" s="243"/>
      <c r="G15" s="243"/>
      <c r="H15" s="243"/>
      <c r="I15" s="243"/>
      <c r="J15" s="243"/>
      <c r="K15" s="243"/>
      <c r="L15" s="243"/>
      <c r="M15" s="243"/>
      <c r="N15" s="243"/>
      <c r="O15" s="243"/>
      <c r="P15" s="243"/>
      <c r="Q15" s="243"/>
      <c r="R15" s="243"/>
      <c r="S15" s="243"/>
      <c r="T15" s="243"/>
      <c r="U15" s="243"/>
      <c r="V15" s="243"/>
      <c r="W15" s="243"/>
      <c r="X15" s="243"/>
      <c r="Y15" s="243"/>
    </row>
    <row r="16" spans="1:27" s="2" customFormat="1" ht="15" customHeight="1" x14ac:dyDescent="0.2">
      <c r="E16" s="239" t="s">
        <v>7</v>
      </c>
      <c r="F16" s="239"/>
      <c r="G16" s="239"/>
      <c r="H16" s="239"/>
      <c r="I16" s="239"/>
      <c r="J16" s="239"/>
      <c r="K16" s="239"/>
      <c r="L16" s="239"/>
      <c r="M16" s="239"/>
      <c r="N16" s="239"/>
      <c r="O16" s="239"/>
      <c r="P16" s="239"/>
      <c r="Q16" s="239"/>
      <c r="R16" s="239"/>
      <c r="S16" s="239"/>
      <c r="T16" s="239"/>
      <c r="U16" s="239"/>
      <c r="V16" s="239"/>
      <c r="W16" s="239"/>
      <c r="X16" s="239"/>
      <c r="Y16" s="23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1"/>
      <c r="F18" s="241"/>
      <c r="G18" s="241"/>
      <c r="H18" s="241"/>
      <c r="I18" s="241"/>
      <c r="J18" s="241"/>
      <c r="K18" s="241"/>
      <c r="L18" s="241"/>
      <c r="M18" s="241"/>
      <c r="N18" s="241"/>
      <c r="O18" s="241"/>
      <c r="P18" s="241"/>
      <c r="Q18" s="241"/>
      <c r="R18" s="241"/>
      <c r="S18" s="241"/>
      <c r="T18" s="241"/>
      <c r="U18" s="241"/>
      <c r="V18" s="241"/>
      <c r="W18" s="241"/>
      <c r="X18" s="241"/>
      <c r="Y18" s="241"/>
    </row>
    <row r="19" spans="1:27" ht="25.5" customHeight="1" x14ac:dyDescent="0.25">
      <c r="A19" s="241" t="s">
        <v>463</v>
      </c>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row>
    <row r="20" spans="1:27" s="54" customFormat="1" ht="21" customHeight="1" x14ac:dyDescent="0.25"/>
    <row r="21" spans="1:27" ht="15.75" customHeight="1" x14ac:dyDescent="0.25">
      <c r="A21" s="266" t="s">
        <v>6</v>
      </c>
      <c r="B21" s="268" t="s">
        <v>470</v>
      </c>
      <c r="C21" s="269"/>
      <c r="D21" s="268" t="s">
        <v>472</v>
      </c>
      <c r="E21" s="269"/>
      <c r="F21" s="251" t="s">
        <v>95</v>
      </c>
      <c r="G21" s="253"/>
      <c r="H21" s="253"/>
      <c r="I21" s="252"/>
      <c r="J21" s="266" t="s">
        <v>473</v>
      </c>
      <c r="K21" s="268" t="s">
        <v>474</v>
      </c>
      <c r="L21" s="269"/>
      <c r="M21" s="268" t="s">
        <v>475</v>
      </c>
      <c r="N21" s="269"/>
      <c r="O21" s="268" t="s">
        <v>462</v>
      </c>
      <c r="P21" s="269"/>
      <c r="Q21" s="268" t="s">
        <v>128</v>
      </c>
      <c r="R21" s="269"/>
      <c r="S21" s="266" t="s">
        <v>127</v>
      </c>
      <c r="T21" s="266" t="s">
        <v>476</v>
      </c>
      <c r="U21" s="266" t="s">
        <v>471</v>
      </c>
      <c r="V21" s="268" t="s">
        <v>126</v>
      </c>
      <c r="W21" s="269"/>
      <c r="X21" s="251" t="s">
        <v>118</v>
      </c>
      <c r="Y21" s="253"/>
      <c r="Z21" s="251" t="s">
        <v>117</v>
      </c>
      <c r="AA21" s="253"/>
    </row>
    <row r="22" spans="1:27" ht="216" customHeight="1" x14ac:dyDescent="0.25">
      <c r="A22" s="272"/>
      <c r="B22" s="270"/>
      <c r="C22" s="271"/>
      <c r="D22" s="270"/>
      <c r="E22" s="271"/>
      <c r="F22" s="251" t="s">
        <v>125</v>
      </c>
      <c r="G22" s="252"/>
      <c r="H22" s="251" t="s">
        <v>124</v>
      </c>
      <c r="I22" s="252"/>
      <c r="J22" s="267"/>
      <c r="K22" s="270"/>
      <c r="L22" s="271"/>
      <c r="M22" s="270"/>
      <c r="N22" s="271"/>
      <c r="O22" s="270"/>
      <c r="P22" s="271"/>
      <c r="Q22" s="270"/>
      <c r="R22" s="271"/>
      <c r="S22" s="267"/>
      <c r="T22" s="267"/>
      <c r="U22" s="267"/>
      <c r="V22" s="270"/>
      <c r="W22" s="271"/>
      <c r="X22" s="107" t="s">
        <v>116</v>
      </c>
      <c r="Y22" s="107" t="s">
        <v>460</v>
      </c>
      <c r="Z22" s="107" t="s">
        <v>115</v>
      </c>
      <c r="AA22" s="107" t="s">
        <v>114</v>
      </c>
    </row>
    <row r="23" spans="1:27" ht="60" customHeight="1" x14ac:dyDescent="0.25">
      <c r="A23" s="267"/>
      <c r="B23" s="185" t="s">
        <v>112</v>
      </c>
      <c r="C23" s="185"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4" customFormat="1" ht="24" customHeight="1" x14ac:dyDescent="0.25">
      <c r="A25" s="113">
        <v>1</v>
      </c>
      <c r="B25" s="113" t="s">
        <v>517</v>
      </c>
      <c r="C25" s="113" t="s">
        <v>535</v>
      </c>
      <c r="D25" s="113" t="s">
        <v>517</v>
      </c>
      <c r="E25" s="113" t="s">
        <v>535</v>
      </c>
      <c r="F25" s="113" t="s">
        <v>517</v>
      </c>
      <c r="G25" s="113">
        <v>0.4</v>
      </c>
      <c r="H25" s="113" t="s">
        <v>517</v>
      </c>
      <c r="I25" s="113">
        <v>0.4</v>
      </c>
      <c r="J25" s="113">
        <v>2017</v>
      </c>
      <c r="K25" s="113" t="s">
        <v>517</v>
      </c>
      <c r="L25" s="113" t="s">
        <v>531</v>
      </c>
      <c r="M25" s="113" t="s">
        <v>517</v>
      </c>
      <c r="N25" s="113" t="s">
        <v>532</v>
      </c>
      <c r="O25" s="113" t="s">
        <v>517</v>
      </c>
      <c r="P25" s="113" t="s">
        <v>536</v>
      </c>
      <c r="Q25" s="113" t="s">
        <v>517</v>
      </c>
      <c r="R25" s="113">
        <v>9.5000000000000001E-2</v>
      </c>
      <c r="S25" s="113">
        <v>2017</v>
      </c>
      <c r="T25" s="113" t="s">
        <v>503</v>
      </c>
      <c r="U25" s="113" t="s">
        <v>503</v>
      </c>
      <c r="V25" s="113" t="s">
        <v>533</v>
      </c>
      <c r="W25" s="113" t="s">
        <v>533</v>
      </c>
      <c r="X25" s="113" t="s">
        <v>503</v>
      </c>
      <c r="Y25" s="113" t="s">
        <v>503</v>
      </c>
      <c r="Z25" s="113" t="s">
        <v>503</v>
      </c>
      <c r="AA25" s="113" t="s">
        <v>503</v>
      </c>
    </row>
    <row r="26" spans="1:27" ht="3" customHeight="1" x14ac:dyDescent="0.25">
      <c r="X26" s="109"/>
      <c r="Y26" s="110"/>
      <c r="Z26" s="47"/>
      <c r="AA26" s="47"/>
    </row>
    <row r="27" spans="1:27" s="52" customFormat="1" ht="12.75" x14ac:dyDescent="0.2">
      <c r="A27" s="53"/>
      <c r="B27" s="53"/>
      <c r="C27" s="53"/>
      <c r="E27" s="53"/>
      <c r="X27" s="111"/>
      <c r="Y27" s="111"/>
      <c r="Z27" s="111"/>
      <c r="AA27" s="111"/>
    </row>
    <row r="28" spans="1:27" s="52" customFormat="1" ht="12.75" x14ac:dyDescent="0.2">
      <c r="A28" s="53"/>
      <c r="B28" s="53"/>
      <c r="C28" s="5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38" t="str">
        <f>'1. паспорт местоположение'!A5</f>
        <v>Год раскрытия информации: _2017_ год</v>
      </c>
      <c r="B5" s="238"/>
      <c r="C5" s="238"/>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0" customFormat="1" ht="18.75" x14ac:dyDescent="0.3">
      <c r="A6" s="15"/>
      <c r="E6" s="14"/>
      <c r="F6" s="14"/>
      <c r="G6" s="13"/>
    </row>
    <row r="7" spans="1:29" s="10" customFormat="1" ht="18.75" x14ac:dyDescent="0.2">
      <c r="A7" s="242" t="s">
        <v>10</v>
      </c>
      <c r="B7" s="242"/>
      <c r="C7" s="242"/>
      <c r="D7" s="11"/>
      <c r="E7" s="11"/>
      <c r="F7" s="11"/>
      <c r="G7" s="11"/>
      <c r="H7" s="11"/>
      <c r="I7" s="11"/>
      <c r="J7" s="11"/>
      <c r="K7" s="11"/>
      <c r="L7" s="11"/>
      <c r="M7" s="11"/>
      <c r="N7" s="11"/>
      <c r="O7" s="11"/>
      <c r="P7" s="11"/>
      <c r="Q7" s="11"/>
      <c r="R7" s="11"/>
      <c r="S7" s="11"/>
      <c r="T7" s="11"/>
      <c r="U7" s="11"/>
    </row>
    <row r="8" spans="1:29" s="10" customFormat="1" ht="18.75" x14ac:dyDescent="0.2">
      <c r="A8" s="242"/>
      <c r="B8" s="242"/>
      <c r="C8" s="242"/>
      <c r="D8" s="12"/>
      <c r="E8" s="12"/>
      <c r="F8" s="12"/>
      <c r="G8" s="12"/>
      <c r="H8" s="11"/>
      <c r="I8" s="11"/>
      <c r="J8" s="11"/>
      <c r="K8" s="11"/>
      <c r="L8" s="11"/>
      <c r="M8" s="11"/>
      <c r="N8" s="11"/>
      <c r="O8" s="11"/>
      <c r="P8" s="11"/>
      <c r="Q8" s="11"/>
      <c r="R8" s="11"/>
      <c r="S8" s="11"/>
      <c r="T8" s="11"/>
      <c r="U8" s="11"/>
    </row>
    <row r="9" spans="1:29" s="10" customFormat="1" ht="18.75" x14ac:dyDescent="0.2">
      <c r="A9" s="243" t="str">
        <f>'1. паспорт местоположение'!A9</f>
        <v>ООО "Электрические сети"</v>
      </c>
      <c r="B9" s="243"/>
      <c r="C9" s="243"/>
      <c r="D9" s="6"/>
      <c r="E9" s="6"/>
      <c r="F9" s="6"/>
      <c r="G9" s="6"/>
      <c r="H9" s="11"/>
      <c r="I9" s="11"/>
      <c r="J9" s="11"/>
      <c r="K9" s="11"/>
      <c r="L9" s="11"/>
      <c r="M9" s="11"/>
      <c r="N9" s="11"/>
      <c r="O9" s="11"/>
      <c r="P9" s="11"/>
      <c r="Q9" s="11"/>
      <c r="R9" s="11"/>
      <c r="S9" s="11"/>
      <c r="T9" s="11"/>
      <c r="U9" s="11"/>
    </row>
    <row r="10" spans="1:29" s="10" customFormat="1" ht="18.75" x14ac:dyDescent="0.2">
      <c r="A10" s="239" t="s">
        <v>9</v>
      </c>
      <c r="B10" s="239"/>
      <c r="C10" s="239"/>
      <c r="D10" s="4"/>
      <c r="E10" s="4"/>
      <c r="F10" s="4"/>
      <c r="G10" s="4"/>
      <c r="H10" s="11"/>
      <c r="I10" s="11"/>
      <c r="J10" s="11"/>
      <c r="K10" s="11"/>
      <c r="L10" s="11"/>
      <c r="M10" s="11"/>
      <c r="N10" s="11"/>
      <c r="O10" s="11"/>
      <c r="P10" s="11"/>
      <c r="Q10" s="11"/>
      <c r="R10" s="11"/>
      <c r="S10" s="11"/>
      <c r="T10" s="11"/>
      <c r="U10" s="11"/>
    </row>
    <row r="11" spans="1:29" s="10" customFormat="1" ht="18.75" x14ac:dyDescent="0.2">
      <c r="A11" s="242"/>
      <c r="B11" s="242"/>
      <c r="C11" s="242"/>
      <c r="D11" s="12"/>
      <c r="E11" s="12"/>
      <c r="F11" s="12"/>
      <c r="G11" s="12"/>
      <c r="H11" s="11"/>
      <c r="I11" s="11"/>
      <c r="J11" s="11"/>
      <c r="K11" s="11"/>
      <c r="L11" s="11"/>
      <c r="M11" s="11"/>
      <c r="N11" s="11"/>
      <c r="O11" s="11"/>
      <c r="P11" s="11"/>
      <c r="Q11" s="11"/>
      <c r="R11" s="11"/>
      <c r="S11" s="11"/>
      <c r="T11" s="11"/>
      <c r="U11" s="11"/>
    </row>
    <row r="12" spans="1:29" s="10" customFormat="1" ht="18.75" x14ac:dyDescent="0.2">
      <c r="A12" s="243" t="str">
        <f>'1. паспорт местоположение'!A12</f>
        <v>G_172118067</v>
      </c>
      <c r="B12" s="243"/>
      <c r="C12" s="243"/>
      <c r="D12" s="6"/>
      <c r="E12" s="6"/>
      <c r="F12" s="6"/>
      <c r="G12" s="6"/>
      <c r="H12" s="11"/>
      <c r="I12" s="11"/>
      <c r="J12" s="11"/>
      <c r="K12" s="11"/>
      <c r="L12" s="11"/>
      <c r="M12" s="11"/>
      <c r="N12" s="11"/>
      <c r="O12" s="11"/>
      <c r="P12" s="11"/>
      <c r="Q12" s="11"/>
      <c r="R12" s="11"/>
      <c r="S12" s="11"/>
      <c r="T12" s="11"/>
      <c r="U12" s="11"/>
    </row>
    <row r="13" spans="1:29" s="10" customFormat="1" ht="18.75" x14ac:dyDescent="0.2">
      <c r="A13" s="239" t="s">
        <v>8</v>
      </c>
      <c r="B13" s="239"/>
      <c r="C13" s="23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6"/>
      <c r="B14" s="246"/>
      <c r="C14" s="246"/>
      <c r="D14" s="8"/>
      <c r="E14" s="8"/>
      <c r="F14" s="8"/>
      <c r="G14" s="8"/>
      <c r="H14" s="8"/>
      <c r="I14" s="8"/>
      <c r="J14" s="8"/>
      <c r="K14" s="8"/>
      <c r="L14" s="8"/>
      <c r="M14" s="8"/>
      <c r="N14" s="8"/>
      <c r="O14" s="8"/>
      <c r="P14" s="8"/>
      <c r="Q14" s="8"/>
      <c r="R14" s="8"/>
      <c r="S14" s="8"/>
      <c r="T14" s="8"/>
      <c r="U14" s="8"/>
    </row>
    <row r="15" spans="1:29" s="2" customFormat="1" ht="15.75" x14ac:dyDescent="0.2">
      <c r="A15" s="243" t="str">
        <f>'1. паспорт местоположение'!A15</f>
        <v>Модернизация морально и физически устаревшего эл.оборудования РП-2 (2 секция)</v>
      </c>
      <c r="B15" s="243"/>
      <c r="C15" s="243"/>
      <c r="D15" s="6"/>
      <c r="E15" s="6"/>
      <c r="F15" s="6"/>
      <c r="G15" s="6"/>
      <c r="H15" s="6"/>
      <c r="I15" s="6"/>
      <c r="J15" s="6"/>
      <c r="K15" s="6"/>
      <c r="L15" s="6"/>
      <c r="M15" s="6"/>
      <c r="N15" s="6"/>
      <c r="O15" s="6"/>
      <c r="P15" s="6"/>
      <c r="Q15" s="6"/>
      <c r="R15" s="6"/>
      <c r="S15" s="6"/>
      <c r="T15" s="6"/>
      <c r="U15" s="6"/>
    </row>
    <row r="16" spans="1:29" s="2" customFormat="1" ht="15" customHeight="1" x14ac:dyDescent="0.2">
      <c r="A16" s="239" t="s">
        <v>7</v>
      </c>
      <c r="B16" s="239"/>
      <c r="C16" s="239"/>
      <c r="D16" s="4"/>
      <c r="E16" s="4"/>
      <c r="F16" s="4"/>
      <c r="G16" s="4"/>
      <c r="H16" s="4"/>
      <c r="I16" s="4"/>
      <c r="J16" s="4"/>
      <c r="K16" s="4"/>
      <c r="L16" s="4"/>
      <c r="M16" s="4"/>
      <c r="N16" s="4"/>
      <c r="O16" s="4"/>
      <c r="P16" s="4"/>
      <c r="Q16" s="4"/>
      <c r="R16" s="4"/>
      <c r="S16" s="4"/>
      <c r="T16" s="4"/>
      <c r="U16" s="4"/>
    </row>
    <row r="17" spans="1:21" s="2" customFormat="1" ht="15" customHeight="1" x14ac:dyDescent="0.2">
      <c r="A17" s="244"/>
      <c r="B17" s="244"/>
      <c r="C17" s="244"/>
      <c r="D17" s="3"/>
      <c r="E17" s="3"/>
      <c r="F17" s="3"/>
      <c r="G17" s="3"/>
      <c r="H17" s="3"/>
      <c r="I17" s="3"/>
      <c r="J17" s="3"/>
      <c r="K17" s="3"/>
      <c r="L17" s="3"/>
      <c r="M17" s="3"/>
      <c r="N17" s="3"/>
      <c r="O17" s="3"/>
      <c r="P17" s="3"/>
      <c r="Q17" s="3"/>
      <c r="R17" s="3"/>
    </row>
    <row r="18" spans="1:21" s="2" customFormat="1" ht="27.75" customHeight="1" x14ac:dyDescent="0.2">
      <c r="A18" s="240" t="s">
        <v>456</v>
      </c>
      <c r="B18" s="240"/>
      <c r="C18" s="24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68</v>
      </c>
      <c r="C20" s="34" t="s">
        <v>67</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6" customHeight="1" x14ac:dyDescent="0.2">
      <c r="A22" s="22" t="s">
        <v>66</v>
      </c>
      <c r="B22" s="28" t="s">
        <v>468</v>
      </c>
      <c r="C22" s="68" t="s">
        <v>525</v>
      </c>
      <c r="D22" s="27"/>
      <c r="E22" s="27"/>
      <c r="F22" s="26"/>
      <c r="G22" s="26"/>
      <c r="H22" s="26"/>
      <c r="I22" s="26"/>
      <c r="J22" s="26"/>
      <c r="K22" s="26"/>
      <c r="L22" s="26"/>
      <c r="M22" s="26"/>
      <c r="N22" s="26"/>
      <c r="O22" s="26"/>
      <c r="P22" s="26"/>
      <c r="Q22" s="25"/>
      <c r="R22" s="25"/>
      <c r="S22" s="25"/>
      <c r="T22" s="25"/>
      <c r="U22" s="25"/>
    </row>
    <row r="23" spans="1:21" ht="78" customHeight="1" x14ac:dyDescent="0.25">
      <c r="A23" s="22" t="s">
        <v>64</v>
      </c>
      <c r="B23" s="24" t="s">
        <v>61</v>
      </c>
      <c r="C23" s="34" t="s">
        <v>503</v>
      </c>
      <c r="D23" s="21"/>
      <c r="E23" s="21"/>
      <c r="F23" s="21"/>
      <c r="G23" s="21"/>
      <c r="H23" s="21"/>
      <c r="I23" s="21"/>
      <c r="J23" s="21"/>
      <c r="K23" s="21"/>
      <c r="L23" s="21"/>
      <c r="M23" s="21"/>
      <c r="N23" s="21"/>
      <c r="O23" s="21"/>
      <c r="P23" s="21"/>
      <c r="Q23" s="21"/>
      <c r="R23" s="21"/>
      <c r="S23" s="21"/>
      <c r="T23" s="21"/>
      <c r="U23" s="21"/>
    </row>
    <row r="24" spans="1:21" ht="63" customHeight="1" x14ac:dyDescent="0.25">
      <c r="A24" s="22" t="s">
        <v>63</v>
      </c>
      <c r="B24" s="24" t="s">
        <v>594</v>
      </c>
      <c r="C24" s="34" t="s">
        <v>503</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488</v>
      </c>
      <c r="C25" s="34" t="s">
        <v>503</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237</v>
      </c>
      <c r="C26" s="34" t="s">
        <v>517</v>
      </c>
      <c r="D26" s="21"/>
      <c r="E26" s="21"/>
      <c r="F26" s="21"/>
      <c r="G26" s="21"/>
      <c r="H26" s="21"/>
      <c r="I26" s="21"/>
      <c r="J26" s="21"/>
      <c r="K26" s="21"/>
      <c r="L26" s="21"/>
      <c r="M26" s="21"/>
      <c r="N26" s="21"/>
      <c r="O26" s="21"/>
      <c r="P26" s="21"/>
      <c r="Q26" s="21"/>
      <c r="R26" s="21"/>
      <c r="S26" s="21"/>
      <c r="T26" s="21"/>
      <c r="U26" s="21"/>
    </row>
    <row r="27" spans="1:21" ht="85.5" customHeight="1" x14ac:dyDescent="0.25">
      <c r="A27" s="22" t="s">
        <v>59</v>
      </c>
      <c r="B27" s="24" t="s">
        <v>469</v>
      </c>
      <c r="C27" s="34" t="s">
        <v>523</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2017</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2017</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34" t="s">
        <v>520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70</v>
      </c>
    </row>
    <row r="2" spans="1:28" ht="18.75" x14ac:dyDescent="0.3">
      <c r="Z2" s="13" t="s">
        <v>11</v>
      </c>
    </row>
    <row r="3" spans="1:28" ht="18.75" x14ac:dyDescent="0.3">
      <c r="Z3" s="13" t="s">
        <v>69</v>
      </c>
    </row>
    <row r="4" spans="1:28" ht="18.75" customHeight="1" x14ac:dyDescent="0.25">
      <c r="A4" s="238" t="str">
        <f>'1. паспорт местоположение'!A5</f>
        <v>Год раскрытия информации: _2017_ год</v>
      </c>
      <c r="B4" s="238"/>
      <c r="C4" s="238"/>
      <c r="D4" s="238"/>
      <c r="E4" s="238"/>
      <c r="F4" s="238"/>
      <c r="G4" s="238"/>
      <c r="H4" s="238"/>
      <c r="I4" s="238"/>
      <c r="J4" s="238"/>
      <c r="K4" s="238"/>
      <c r="L4" s="238"/>
      <c r="M4" s="238"/>
      <c r="N4" s="238"/>
      <c r="O4" s="238"/>
      <c r="P4" s="238"/>
      <c r="Q4" s="238"/>
      <c r="R4" s="238"/>
      <c r="S4" s="238"/>
      <c r="T4" s="238"/>
      <c r="U4" s="238"/>
      <c r="V4" s="238"/>
      <c r="W4" s="238"/>
      <c r="X4" s="238"/>
      <c r="Y4" s="238"/>
      <c r="Z4" s="238"/>
    </row>
    <row r="6" spans="1:28" ht="18.75" x14ac:dyDescent="0.25">
      <c r="A6" s="242" t="s">
        <v>10</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182"/>
      <c r="AB6" s="182"/>
    </row>
    <row r="7" spans="1:28" ht="18.75" x14ac:dyDescent="0.25">
      <c r="A7" s="242"/>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182"/>
      <c r="AB7" s="182"/>
    </row>
    <row r="8" spans="1:28" ht="15.75" x14ac:dyDescent="0.25">
      <c r="A8" s="243" t="str">
        <f>'1. паспорт местоположение'!A9</f>
        <v>ООО "Электрические сети"</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183"/>
      <c r="AB8" s="183"/>
    </row>
    <row r="9" spans="1:28" ht="15.75" x14ac:dyDescent="0.25">
      <c r="A9" s="239" t="s">
        <v>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184"/>
      <c r="AB9" s="184"/>
    </row>
    <row r="10" spans="1:28" ht="18.75" x14ac:dyDescent="0.25">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182"/>
      <c r="AB10" s="182"/>
    </row>
    <row r="11" spans="1:28" ht="15.75" x14ac:dyDescent="0.25">
      <c r="A11" s="243" t="str">
        <f>'1. паспорт местоположение'!A12</f>
        <v>G_172118067</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183"/>
      <c r="AB11" s="183"/>
    </row>
    <row r="12" spans="1:28" ht="15.75"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184"/>
      <c r="AB12" s="184"/>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9"/>
      <c r="AB13" s="9"/>
    </row>
    <row r="14" spans="1:28" ht="15.75" x14ac:dyDescent="0.25">
      <c r="A14" s="243" t="str">
        <f>'1. паспорт местоположение'!A15</f>
        <v>Модернизация морально и физически устаревшего эл.оборудования РП-2 (2 секция)</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183"/>
      <c r="AB14" s="183"/>
    </row>
    <row r="15" spans="1:28" ht="15.75"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184"/>
      <c r="AB15" s="184"/>
    </row>
    <row r="16" spans="1:28"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192"/>
      <c r="AB16" s="192"/>
    </row>
    <row r="17" spans="1:2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192"/>
      <c r="AB17" s="192"/>
    </row>
    <row r="18" spans="1:28"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192"/>
      <c r="AB18" s="192"/>
    </row>
    <row r="19" spans="1:2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192"/>
      <c r="AB19" s="192"/>
    </row>
    <row r="20" spans="1:28"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193"/>
      <c r="AB20" s="193"/>
    </row>
    <row r="21" spans="1:28" x14ac:dyDescent="0.25">
      <c r="A21" s="274"/>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193"/>
      <c r="AB21" s="193"/>
    </row>
    <row r="22" spans="1:28" x14ac:dyDescent="0.25">
      <c r="A22" s="275" t="s">
        <v>487</v>
      </c>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194"/>
      <c r="AB22" s="194"/>
    </row>
    <row r="23" spans="1:28" ht="32.25" customHeight="1" x14ac:dyDescent="0.25">
      <c r="A23" s="277" t="s">
        <v>345</v>
      </c>
      <c r="B23" s="278"/>
      <c r="C23" s="278"/>
      <c r="D23" s="278"/>
      <c r="E23" s="278"/>
      <c r="F23" s="278"/>
      <c r="G23" s="278"/>
      <c r="H23" s="278"/>
      <c r="I23" s="278"/>
      <c r="J23" s="278"/>
      <c r="K23" s="278"/>
      <c r="L23" s="279"/>
      <c r="M23" s="276" t="s">
        <v>346</v>
      </c>
      <c r="N23" s="276"/>
      <c r="O23" s="276"/>
      <c r="P23" s="276"/>
      <c r="Q23" s="276"/>
      <c r="R23" s="276"/>
      <c r="S23" s="276"/>
      <c r="T23" s="276"/>
      <c r="U23" s="276"/>
      <c r="V23" s="276"/>
      <c r="W23" s="276"/>
      <c r="X23" s="276"/>
      <c r="Y23" s="276"/>
      <c r="Z23" s="276"/>
    </row>
    <row r="24" spans="1:28" ht="151.5" customHeight="1" x14ac:dyDescent="0.25">
      <c r="A24" s="104" t="s">
        <v>240</v>
      </c>
      <c r="B24" s="105" t="s">
        <v>248</v>
      </c>
      <c r="C24" s="104" t="s">
        <v>339</v>
      </c>
      <c r="D24" s="104" t="s">
        <v>241</v>
      </c>
      <c r="E24" s="104" t="s">
        <v>340</v>
      </c>
      <c r="F24" s="104" t="s">
        <v>342</v>
      </c>
      <c r="G24" s="104" t="s">
        <v>341</v>
      </c>
      <c r="H24" s="104" t="s">
        <v>242</v>
      </c>
      <c r="I24" s="104" t="s">
        <v>343</v>
      </c>
      <c r="J24" s="104" t="s">
        <v>249</v>
      </c>
      <c r="K24" s="105" t="s">
        <v>247</v>
      </c>
      <c r="L24" s="105" t="s">
        <v>243</v>
      </c>
      <c r="M24" s="106" t="s">
        <v>258</v>
      </c>
      <c r="N24" s="105" t="s">
        <v>497</v>
      </c>
      <c r="O24" s="104" t="s">
        <v>256</v>
      </c>
      <c r="P24" s="104" t="s">
        <v>257</v>
      </c>
      <c r="Q24" s="104" t="s">
        <v>255</v>
      </c>
      <c r="R24" s="104" t="s">
        <v>242</v>
      </c>
      <c r="S24" s="104" t="s">
        <v>254</v>
      </c>
      <c r="T24" s="104" t="s">
        <v>253</v>
      </c>
      <c r="U24" s="104" t="s">
        <v>338</v>
      </c>
      <c r="V24" s="104" t="s">
        <v>255</v>
      </c>
      <c r="W24" s="114" t="s">
        <v>246</v>
      </c>
      <c r="X24" s="114" t="s">
        <v>261</v>
      </c>
      <c r="Y24" s="114" t="s">
        <v>262</v>
      </c>
      <c r="Z24" s="116" t="s">
        <v>259</v>
      </c>
    </row>
    <row r="25" spans="1:28" ht="16.5" customHeight="1" x14ac:dyDescent="0.25">
      <c r="A25" s="104">
        <v>1</v>
      </c>
      <c r="B25" s="105">
        <v>2</v>
      </c>
      <c r="C25" s="104">
        <v>3</v>
      </c>
      <c r="D25" s="105">
        <v>4</v>
      </c>
      <c r="E25" s="104">
        <v>5</v>
      </c>
      <c r="F25" s="105">
        <v>6</v>
      </c>
      <c r="G25" s="104">
        <v>7</v>
      </c>
      <c r="H25" s="105">
        <v>8</v>
      </c>
      <c r="I25" s="104">
        <v>9</v>
      </c>
      <c r="J25" s="105">
        <v>10</v>
      </c>
      <c r="K25" s="195">
        <v>11</v>
      </c>
      <c r="L25" s="105">
        <v>12</v>
      </c>
      <c r="M25" s="195">
        <v>13</v>
      </c>
      <c r="N25" s="105">
        <v>14</v>
      </c>
      <c r="O25" s="195">
        <v>15</v>
      </c>
      <c r="P25" s="105">
        <v>16</v>
      </c>
      <c r="Q25" s="195">
        <v>17</v>
      </c>
      <c r="R25" s="105">
        <v>18</v>
      </c>
      <c r="S25" s="195">
        <v>19</v>
      </c>
      <c r="T25" s="105">
        <v>20</v>
      </c>
      <c r="U25" s="195">
        <v>21</v>
      </c>
      <c r="V25" s="105">
        <v>22</v>
      </c>
      <c r="W25" s="195">
        <v>23</v>
      </c>
      <c r="X25" s="105">
        <v>24</v>
      </c>
      <c r="Y25" s="195">
        <v>25</v>
      </c>
      <c r="Z25" s="105">
        <v>26</v>
      </c>
    </row>
    <row r="26" spans="1:28" ht="45.75" customHeight="1" x14ac:dyDescent="0.25">
      <c r="A26" s="97" t="s">
        <v>331</v>
      </c>
      <c r="B26" s="103"/>
      <c r="C26" s="99" t="s">
        <v>332</v>
      </c>
      <c r="D26" s="99" t="s">
        <v>333</v>
      </c>
      <c r="E26" s="99" t="s">
        <v>334</v>
      </c>
      <c r="F26" s="99" t="s">
        <v>250</v>
      </c>
      <c r="G26" s="99" t="s">
        <v>335</v>
      </c>
      <c r="H26" s="99" t="s">
        <v>242</v>
      </c>
      <c r="I26" s="99" t="s">
        <v>336</v>
      </c>
      <c r="J26" s="99" t="s">
        <v>337</v>
      </c>
      <c r="K26" s="96"/>
      <c r="L26" s="100" t="s">
        <v>244</v>
      </c>
      <c r="M26" s="102" t="s">
        <v>252</v>
      </c>
      <c r="N26" s="96"/>
      <c r="O26" s="96"/>
      <c r="P26" s="96"/>
      <c r="Q26" s="96"/>
      <c r="R26" s="96"/>
      <c r="S26" s="96"/>
      <c r="T26" s="96"/>
      <c r="U26" s="96"/>
      <c r="V26" s="96"/>
      <c r="W26" s="96"/>
      <c r="X26" s="96"/>
      <c r="Y26" s="96"/>
      <c r="Z26" s="98" t="s">
        <v>260</v>
      </c>
    </row>
    <row r="27" spans="1:28" ht="24.75" customHeight="1" x14ac:dyDescent="0.25">
      <c r="A27" s="97"/>
      <c r="B27" s="103"/>
      <c r="C27" s="99">
        <f>SUM(C28:C35)</f>
        <v>2.7599999999999993</v>
      </c>
      <c r="D27" s="99">
        <f>SUM(D28:D35)</f>
        <v>10136</v>
      </c>
      <c r="E27" s="99">
        <f>SUM(E28:E35)</f>
        <v>4.2960000000000003</v>
      </c>
      <c r="F27" s="99">
        <f>SUMPRODUCT(C28:C35,D28:D35)</f>
        <v>3496.92</v>
      </c>
      <c r="G27" s="99">
        <f>SUMPRODUCT(C28:C35,E28:E35)</f>
        <v>1.4821200000000003</v>
      </c>
      <c r="H27" s="99">
        <v>10919</v>
      </c>
      <c r="I27" s="99">
        <f>(SUMPRODUCT(C28:C35,D28:D35)/10919)</f>
        <v>0.32026009707848707</v>
      </c>
      <c r="J27" s="99">
        <f>(D28/H28)*8</f>
        <v>0.92829013645938274</v>
      </c>
      <c r="K27" s="96"/>
      <c r="L27" s="100"/>
      <c r="M27" s="102"/>
      <c r="N27" s="96"/>
      <c r="O27" s="96"/>
      <c r="P27" s="96"/>
      <c r="Q27" s="96"/>
      <c r="R27" s="96"/>
      <c r="S27" s="96"/>
      <c r="T27" s="96"/>
      <c r="U27" s="96"/>
      <c r="V27" s="96"/>
      <c r="W27" s="96"/>
      <c r="X27" s="96"/>
      <c r="Y27" s="96"/>
      <c r="Z27" s="98"/>
    </row>
    <row r="28" spans="1:28" x14ac:dyDescent="0.25">
      <c r="A28" s="99">
        <v>2016</v>
      </c>
      <c r="B28" s="99" t="s">
        <v>577</v>
      </c>
      <c r="C28" s="99">
        <v>0.2</v>
      </c>
      <c r="D28" s="99">
        <v>1267</v>
      </c>
      <c r="E28" s="99">
        <v>0.53700000000000003</v>
      </c>
      <c r="F28" s="99">
        <f t="shared" ref="F28:F35" si="0">C28*D28</f>
        <v>253.4</v>
      </c>
      <c r="G28" s="99">
        <f t="shared" ref="G28:G35" si="1">C28*E28</f>
        <v>0.10740000000000001</v>
      </c>
      <c r="H28" s="99">
        <v>10919</v>
      </c>
      <c r="I28" s="99">
        <f t="shared" ref="I28:I35" si="2">C28*D28/H28</f>
        <v>2.3207253411484569E-2</v>
      </c>
      <c r="J28" s="99">
        <f t="shared" ref="J28:J35" si="3">D28/H28</f>
        <v>0.11603626705742284</v>
      </c>
      <c r="K28" s="223" t="s">
        <v>578</v>
      </c>
      <c r="L28" s="224"/>
      <c r="M28" s="280">
        <v>2017</v>
      </c>
      <c r="N28" s="280" t="s">
        <v>577</v>
      </c>
      <c r="O28" s="280">
        <f>F27*0.8975</f>
        <v>3138.4856999999997</v>
      </c>
      <c r="P28" s="280">
        <f>C27*0.8975</f>
        <v>2.4770999999999992</v>
      </c>
      <c r="Q28" s="280">
        <f>P28/R28</f>
        <v>2.1725135941062963E-4</v>
      </c>
      <c r="R28" s="280">
        <v>11402</v>
      </c>
      <c r="S28" s="280">
        <f>O28/R28</f>
        <v>0.27525747237326781</v>
      </c>
      <c r="T28" s="280">
        <f>(D27/R28)*0.8975</f>
        <v>0.79784774600947206</v>
      </c>
      <c r="U28" s="280">
        <f>SUMPRODUCT(C28:C35,E28:E35)*0.8975</f>
        <v>1.3302027000000003</v>
      </c>
      <c r="V28" s="280">
        <f>Q28</f>
        <v>2.1725135941062963E-4</v>
      </c>
      <c r="W28" s="280">
        <f>I27-S28</f>
        <v>4.5002624705219263E-2</v>
      </c>
      <c r="X28" s="280">
        <f>J27-T28</f>
        <v>0.13044239044991068</v>
      </c>
      <c r="Y28" s="280">
        <f>G27-U28</f>
        <v>0.15191730000000003</v>
      </c>
      <c r="Z28" s="283" t="s">
        <v>595</v>
      </c>
    </row>
    <row r="29" spans="1:28" x14ac:dyDescent="0.25">
      <c r="A29" s="99">
        <v>2016</v>
      </c>
      <c r="B29" s="99" t="s">
        <v>577</v>
      </c>
      <c r="C29" s="99">
        <v>0.47</v>
      </c>
      <c r="D29" s="99">
        <v>1267</v>
      </c>
      <c r="E29" s="99">
        <v>0.53700000000000003</v>
      </c>
      <c r="F29" s="99">
        <f t="shared" si="0"/>
        <v>595.49</v>
      </c>
      <c r="G29" s="99">
        <f t="shared" si="1"/>
        <v>0.25239</v>
      </c>
      <c r="H29" s="99">
        <v>10919</v>
      </c>
      <c r="I29" s="99">
        <f t="shared" si="2"/>
        <v>5.4537045516988736E-2</v>
      </c>
      <c r="J29" s="99">
        <f t="shared" si="3"/>
        <v>0.11603626705742284</v>
      </c>
      <c r="K29" s="223" t="s">
        <v>579</v>
      </c>
      <c r="L29" s="101"/>
      <c r="M29" s="281"/>
      <c r="N29" s="281"/>
      <c r="O29" s="281"/>
      <c r="P29" s="281"/>
      <c r="Q29" s="281"/>
      <c r="R29" s="281"/>
      <c r="S29" s="281"/>
      <c r="T29" s="281"/>
      <c r="U29" s="281"/>
      <c r="V29" s="281"/>
      <c r="W29" s="281"/>
      <c r="X29" s="281"/>
      <c r="Y29" s="281"/>
      <c r="Z29" s="284"/>
    </row>
    <row r="30" spans="1:28" x14ac:dyDescent="0.25">
      <c r="A30" s="99">
        <v>2016</v>
      </c>
      <c r="B30" s="99" t="s">
        <v>577</v>
      </c>
      <c r="C30" s="99">
        <v>0.67</v>
      </c>
      <c r="D30" s="99">
        <v>1267</v>
      </c>
      <c r="E30" s="99">
        <v>0.53700000000000003</v>
      </c>
      <c r="F30" s="99">
        <f t="shared" si="0"/>
        <v>848.8900000000001</v>
      </c>
      <c r="G30" s="99">
        <f t="shared" si="1"/>
        <v>0.35979000000000005</v>
      </c>
      <c r="H30" s="99">
        <v>10919</v>
      </c>
      <c r="I30" s="99">
        <f t="shared" si="2"/>
        <v>7.7744298928473315E-2</v>
      </c>
      <c r="J30" s="99">
        <f t="shared" si="3"/>
        <v>0.11603626705742284</v>
      </c>
      <c r="K30" s="223" t="s">
        <v>580</v>
      </c>
      <c r="L30" s="101"/>
      <c r="M30" s="281"/>
      <c r="N30" s="281"/>
      <c r="O30" s="281"/>
      <c r="P30" s="281"/>
      <c r="Q30" s="281"/>
      <c r="R30" s="281"/>
      <c r="S30" s="281"/>
      <c r="T30" s="281"/>
      <c r="U30" s="281"/>
      <c r="V30" s="281"/>
      <c r="W30" s="281"/>
      <c r="X30" s="281"/>
      <c r="Y30" s="281"/>
      <c r="Z30" s="284"/>
    </row>
    <row r="31" spans="1:28" x14ac:dyDescent="0.25">
      <c r="A31" s="99">
        <v>2016</v>
      </c>
      <c r="B31" s="99" t="s">
        <v>577</v>
      </c>
      <c r="C31" s="99">
        <v>0.13</v>
      </c>
      <c r="D31" s="99">
        <v>1267</v>
      </c>
      <c r="E31" s="99">
        <v>0.53700000000000003</v>
      </c>
      <c r="F31" s="99">
        <f t="shared" si="0"/>
        <v>164.71</v>
      </c>
      <c r="G31" s="99">
        <f t="shared" si="1"/>
        <v>6.9810000000000011E-2</v>
      </c>
      <c r="H31" s="99">
        <v>10919</v>
      </c>
      <c r="I31" s="99">
        <f t="shared" si="2"/>
        <v>1.508471471746497E-2</v>
      </c>
      <c r="J31" s="99">
        <f t="shared" si="3"/>
        <v>0.11603626705742284</v>
      </c>
      <c r="K31" s="223" t="s">
        <v>581</v>
      </c>
      <c r="L31" s="101"/>
      <c r="M31" s="281"/>
      <c r="N31" s="281"/>
      <c r="O31" s="281"/>
      <c r="P31" s="281"/>
      <c r="Q31" s="281"/>
      <c r="R31" s="281"/>
      <c r="S31" s="281"/>
      <c r="T31" s="281"/>
      <c r="U31" s="281"/>
      <c r="V31" s="281"/>
      <c r="W31" s="281"/>
      <c r="X31" s="281"/>
      <c r="Y31" s="281"/>
      <c r="Z31" s="284"/>
    </row>
    <row r="32" spans="1:28" x14ac:dyDescent="0.25">
      <c r="A32" s="99">
        <v>2016</v>
      </c>
      <c r="B32" s="99" t="s">
        <v>577</v>
      </c>
      <c r="C32" s="99">
        <v>0.5</v>
      </c>
      <c r="D32" s="99">
        <v>1267</v>
      </c>
      <c r="E32" s="99">
        <v>0.53700000000000003</v>
      </c>
      <c r="F32" s="99">
        <f t="shared" si="0"/>
        <v>633.5</v>
      </c>
      <c r="G32" s="99">
        <f t="shared" si="1"/>
        <v>0.26850000000000002</v>
      </c>
      <c r="H32" s="99">
        <v>10919</v>
      </c>
      <c r="I32" s="99">
        <f t="shared" si="2"/>
        <v>5.8018133528711421E-2</v>
      </c>
      <c r="J32" s="99">
        <f t="shared" si="3"/>
        <v>0.11603626705742284</v>
      </c>
      <c r="K32" s="223" t="s">
        <v>582</v>
      </c>
      <c r="L32" s="101"/>
      <c r="M32" s="281"/>
      <c r="N32" s="281"/>
      <c r="O32" s="281"/>
      <c r="P32" s="281"/>
      <c r="Q32" s="281"/>
      <c r="R32" s="281"/>
      <c r="S32" s="281"/>
      <c r="T32" s="281"/>
      <c r="U32" s="281"/>
      <c r="V32" s="281"/>
      <c r="W32" s="281"/>
      <c r="X32" s="281"/>
      <c r="Y32" s="281"/>
      <c r="Z32" s="284"/>
    </row>
    <row r="33" spans="1:26" x14ac:dyDescent="0.25">
      <c r="A33" s="99">
        <v>2016</v>
      </c>
      <c r="B33" s="99" t="s">
        <v>577</v>
      </c>
      <c r="C33" s="99">
        <v>7.0000000000000007E-2</v>
      </c>
      <c r="D33" s="99">
        <v>1267</v>
      </c>
      <c r="E33" s="99">
        <v>0.53700000000000003</v>
      </c>
      <c r="F33" s="99">
        <f t="shared" si="0"/>
        <v>88.690000000000012</v>
      </c>
      <c r="G33" s="99">
        <f t="shared" si="1"/>
        <v>3.7590000000000005E-2</v>
      </c>
      <c r="H33" s="99">
        <v>10919</v>
      </c>
      <c r="I33" s="99">
        <f t="shared" si="2"/>
        <v>8.1225386940196008E-3</v>
      </c>
      <c r="J33" s="99">
        <f t="shared" si="3"/>
        <v>0.11603626705742284</v>
      </c>
      <c r="K33" s="223" t="s">
        <v>583</v>
      </c>
      <c r="L33" s="101"/>
      <c r="M33" s="281"/>
      <c r="N33" s="281"/>
      <c r="O33" s="281"/>
      <c r="P33" s="281"/>
      <c r="Q33" s="281"/>
      <c r="R33" s="281"/>
      <c r="S33" s="281"/>
      <c r="T33" s="281"/>
      <c r="U33" s="281"/>
      <c r="V33" s="281"/>
      <c r="W33" s="281"/>
      <c r="X33" s="281"/>
      <c r="Y33" s="281"/>
      <c r="Z33" s="284"/>
    </row>
    <row r="34" spans="1:26" x14ac:dyDescent="0.25">
      <c r="A34" s="99">
        <v>2016</v>
      </c>
      <c r="B34" s="99" t="s">
        <v>577</v>
      </c>
      <c r="C34" s="99">
        <v>0.42</v>
      </c>
      <c r="D34" s="99">
        <v>1267</v>
      </c>
      <c r="E34" s="99">
        <v>0.53700000000000003</v>
      </c>
      <c r="F34" s="99">
        <f t="shared" si="0"/>
        <v>532.14</v>
      </c>
      <c r="G34" s="99">
        <f t="shared" si="1"/>
        <v>0.22554000000000002</v>
      </c>
      <c r="H34" s="99">
        <v>10919</v>
      </c>
      <c r="I34" s="99">
        <f t="shared" si="2"/>
        <v>4.8735232164117591E-2</v>
      </c>
      <c r="J34" s="99">
        <f t="shared" si="3"/>
        <v>0.11603626705742284</v>
      </c>
      <c r="K34" s="223" t="s">
        <v>584</v>
      </c>
      <c r="L34" s="101"/>
      <c r="M34" s="281"/>
      <c r="N34" s="281"/>
      <c r="O34" s="281"/>
      <c r="P34" s="281"/>
      <c r="Q34" s="281"/>
      <c r="R34" s="281"/>
      <c r="S34" s="281"/>
      <c r="T34" s="281"/>
      <c r="U34" s="281"/>
      <c r="V34" s="281"/>
      <c r="W34" s="281"/>
      <c r="X34" s="281"/>
      <c r="Y34" s="281"/>
      <c r="Z34" s="284"/>
    </row>
    <row r="35" spans="1:26" x14ac:dyDescent="0.25">
      <c r="A35" s="99">
        <v>2016</v>
      </c>
      <c r="B35" s="99" t="s">
        <v>577</v>
      </c>
      <c r="C35" s="99">
        <v>0.3</v>
      </c>
      <c r="D35" s="99">
        <v>1267</v>
      </c>
      <c r="E35" s="99">
        <v>0.53700000000000003</v>
      </c>
      <c r="F35" s="99">
        <f t="shared" si="0"/>
        <v>380.09999999999997</v>
      </c>
      <c r="G35" s="99">
        <f t="shared" si="1"/>
        <v>0.16109999999999999</v>
      </c>
      <c r="H35" s="99">
        <v>10919</v>
      </c>
      <c r="I35" s="99">
        <f t="shared" si="2"/>
        <v>3.4810880117226849E-2</v>
      </c>
      <c r="J35" s="99">
        <f t="shared" si="3"/>
        <v>0.11603626705742284</v>
      </c>
      <c r="K35" s="223" t="s">
        <v>585</v>
      </c>
      <c r="L35" s="101"/>
      <c r="M35" s="282"/>
      <c r="N35" s="282"/>
      <c r="O35" s="282"/>
      <c r="P35" s="282"/>
      <c r="Q35" s="282"/>
      <c r="R35" s="282"/>
      <c r="S35" s="282"/>
      <c r="T35" s="282"/>
      <c r="U35" s="282"/>
      <c r="V35" s="282"/>
      <c r="W35" s="282"/>
      <c r="X35" s="282"/>
      <c r="Y35" s="282"/>
      <c r="Z35" s="285"/>
    </row>
    <row r="36" spans="1:26" x14ac:dyDescent="0.25">
      <c r="A36" s="96" t="s">
        <v>0</v>
      </c>
      <c r="B36" s="96" t="s">
        <v>0</v>
      </c>
      <c r="C36" s="96" t="s">
        <v>0</v>
      </c>
      <c r="D36" s="96" t="s">
        <v>0</v>
      </c>
      <c r="E36" s="96" t="s">
        <v>0</v>
      </c>
      <c r="F36" s="96" t="s">
        <v>0</v>
      </c>
      <c r="G36" s="96" t="s">
        <v>0</v>
      </c>
      <c r="H36" s="96" t="s">
        <v>0</v>
      </c>
      <c r="I36" s="96" t="s">
        <v>0</v>
      </c>
      <c r="J36" s="96" t="s">
        <v>0</v>
      </c>
      <c r="K36" s="96" t="s">
        <v>0</v>
      </c>
      <c r="L36" s="101"/>
      <c r="M36" s="96"/>
      <c r="N36" s="96"/>
      <c r="O36" s="96"/>
      <c r="P36" s="96"/>
      <c r="Q36" s="96"/>
      <c r="R36" s="96"/>
      <c r="S36" s="96"/>
      <c r="T36" s="96"/>
      <c r="U36" s="96"/>
      <c r="V36" s="96"/>
      <c r="W36" s="96"/>
      <c r="X36" s="96"/>
      <c r="Y36" s="96"/>
      <c r="Z36" s="96"/>
    </row>
    <row r="37" spans="1:26" x14ac:dyDescent="0.25">
      <c r="A37" s="115"/>
    </row>
  </sheetData>
  <mergeCells count="34">
    <mergeCell ref="W28:W35"/>
    <mergeCell ref="X28:X35"/>
    <mergeCell ref="Y28:Y35"/>
    <mergeCell ref="Z28:Z35"/>
    <mergeCell ref="R28:R35"/>
    <mergeCell ref="S28:S35"/>
    <mergeCell ref="T28:T35"/>
    <mergeCell ref="U28:U35"/>
    <mergeCell ref="V28:V35"/>
    <mergeCell ref="M28:M35"/>
    <mergeCell ref="N28:N35"/>
    <mergeCell ref="O28:O35"/>
    <mergeCell ref="P28:P35"/>
    <mergeCell ref="Q28:Q35"/>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38" t="str">
        <f>'1. паспорт местоположение'!A5</f>
        <v>Год раскрытия информации: _2017_ год</v>
      </c>
      <c r="B5" s="238"/>
      <c r="C5" s="238"/>
      <c r="D5" s="238"/>
      <c r="E5" s="238"/>
      <c r="F5" s="238"/>
      <c r="G5" s="238"/>
      <c r="H5" s="238"/>
      <c r="I5" s="238"/>
      <c r="J5" s="238"/>
      <c r="K5" s="238"/>
      <c r="L5" s="238"/>
      <c r="M5" s="238"/>
      <c r="N5" s="238"/>
      <c r="O5" s="238"/>
      <c r="P5" s="191"/>
      <c r="Q5" s="191"/>
      <c r="R5" s="191"/>
      <c r="S5" s="191"/>
      <c r="T5" s="191"/>
      <c r="U5" s="191"/>
      <c r="V5" s="191"/>
      <c r="W5" s="191"/>
      <c r="X5" s="191"/>
      <c r="Y5" s="191"/>
      <c r="Z5" s="191"/>
      <c r="AA5" s="191"/>
      <c r="AB5" s="191"/>
    </row>
    <row r="6" spans="1:28" s="10" customFormat="1" ht="18.75" x14ac:dyDescent="0.3">
      <c r="A6" s="15"/>
      <c r="B6" s="15"/>
      <c r="L6" s="13"/>
    </row>
    <row r="7" spans="1:28" s="10" customFormat="1" ht="18.75" x14ac:dyDescent="0.2">
      <c r="A7" s="242" t="s">
        <v>10</v>
      </c>
      <c r="B7" s="242"/>
      <c r="C7" s="242"/>
      <c r="D7" s="242"/>
      <c r="E7" s="242"/>
      <c r="F7" s="242"/>
      <c r="G7" s="242"/>
      <c r="H7" s="242"/>
      <c r="I7" s="242"/>
      <c r="J7" s="242"/>
      <c r="K7" s="242"/>
      <c r="L7" s="242"/>
      <c r="M7" s="242"/>
      <c r="N7" s="242"/>
      <c r="O7" s="242"/>
      <c r="P7" s="11"/>
      <c r="Q7" s="11"/>
      <c r="R7" s="11"/>
      <c r="S7" s="11"/>
      <c r="T7" s="11"/>
      <c r="U7" s="11"/>
      <c r="V7" s="11"/>
      <c r="W7" s="11"/>
      <c r="X7" s="11"/>
      <c r="Y7" s="11"/>
      <c r="Z7" s="11"/>
    </row>
    <row r="8" spans="1:28" s="10" customFormat="1" ht="18.75" x14ac:dyDescent="0.2">
      <c r="A8" s="242"/>
      <c r="B8" s="242"/>
      <c r="C8" s="242"/>
      <c r="D8" s="242"/>
      <c r="E8" s="242"/>
      <c r="F8" s="242"/>
      <c r="G8" s="242"/>
      <c r="H8" s="242"/>
      <c r="I8" s="242"/>
      <c r="J8" s="242"/>
      <c r="K8" s="242"/>
      <c r="L8" s="242"/>
      <c r="M8" s="242"/>
      <c r="N8" s="242"/>
      <c r="O8" s="242"/>
      <c r="P8" s="11"/>
      <c r="Q8" s="11"/>
      <c r="R8" s="11"/>
      <c r="S8" s="11"/>
      <c r="T8" s="11"/>
      <c r="U8" s="11"/>
      <c r="V8" s="11"/>
      <c r="W8" s="11"/>
      <c r="X8" s="11"/>
      <c r="Y8" s="11"/>
      <c r="Z8" s="11"/>
    </row>
    <row r="9" spans="1:28" s="10" customFormat="1" ht="18.75" x14ac:dyDescent="0.2">
      <c r="A9" s="243" t="str">
        <f>'1. паспорт местоположение'!A9</f>
        <v>ООО "Электрические сети"</v>
      </c>
      <c r="B9" s="243"/>
      <c r="C9" s="243"/>
      <c r="D9" s="243"/>
      <c r="E9" s="243"/>
      <c r="F9" s="243"/>
      <c r="G9" s="243"/>
      <c r="H9" s="243"/>
      <c r="I9" s="243"/>
      <c r="J9" s="243"/>
      <c r="K9" s="243"/>
      <c r="L9" s="243"/>
      <c r="M9" s="243"/>
      <c r="N9" s="243"/>
      <c r="O9" s="243"/>
      <c r="P9" s="11"/>
      <c r="Q9" s="11"/>
      <c r="R9" s="11"/>
      <c r="S9" s="11"/>
      <c r="T9" s="11"/>
      <c r="U9" s="11"/>
      <c r="V9" s="11"/>
      <c r="W9" s="11"/>
      <c r="X9" s="11"/>
      <c r="Y9" s="11"/>
      <c r="Z9" s="11"/>
    </row>
    <row r="10" spans="1:28" s="10" customFormat="1" ht="18.75" x14ac:dyDescent="0.2">
      <c r="A10" s="239" t="s">
        <v>9</v>
      </c>
      <c r="B10" s="239"/>
      <c r="C10" s="239"/>
      <c r="D10" s="239"/>
      <c r="E10" s="239"/>
      <c r="F10" s="239"/>
      <c r="G10" s="239"/>
      <c r="H10" s="239"/>
      <c r="I10" s="239"/>
      <c r="J10" s="239"/>
      <c r="K10" s="239"/>
      <c r="L10" s="239"/>
      <c r="M10" s="239"/>
      <c r="N10" s="239"/>
      <c r="O10" s="239"/>
      <c r="P10" s="11"/>
      <c r="Q10" s="11"/>
      <c r="R10" s="11"/>
      <c r="S10" s="11"/>
      <c r="T10" s="11"/>
      <c r="U10" s="11"/>
      <c r="V10" s="11"/>
      <c r="W10" s="11"/>
      <c r="X10" s="11"/>
      <c r="Y10" s="11"/>
      <c r="Z10" s="11"/>
    </row>
    <row r="11" spans="1:28" s="10" customFormat="1" ht="18.75" x14ac:dyDescent="0.2">
      <c r="A11" s="242"/>
      <c r="B11" s="242"/>
      <c r="C11" s="242"/>
      <c r="D11" s="242"/>
      <c r="E11" s="242"/>
      <c r="F11" s="242"/>
      <c r="G11" s="242"/>
      <c r="H11" s="242"/>
      <c r="I11" s="242"/>
      <c r="J11" s="242"/>
      <c r="K11" s="242"/>
      <c r="L11" s="242"/>
      <c r="M11" s="242"/>
      <c r="N11" s="242"/>
      <c r="O11" s="242"/>
      <c r="P11" s="11"/>
      <c r="Q11" s="11"/>
      <c r="R11" s="11"/>
      <c r="S11" s="11"/>
      <c r="T11" s="11"/>
      <c r="U11" s="11"/>
      <c r="V11" s="11"/>
      <c r="W11" s="11"/>
      <c r="X11" s="11"/>
      <c r="Y11" s="11"/>
      <c r="Z11" s="11"/>
    </row>
    <row r="12" spans="1:28" s="10" customFormat="1" ht="18.75" x14ac:dyDescent="0.2">
      <c r="A12" s="243" t="str">
        <f>'1. паспорт местоположение'!A12</f>
        <v>G_172118067</v>
      </c>
      <c r="B12" s="243"/>
      <c r="C12" s="243"/>
      <c r="D12" s="243"/>
      <c r="E12" s="243"/>
      <c r="F12" s="243"/>
      <c r="G12" s="243"/>
      <c r="H12" s="243"/>
      <c r="I12" s="243"/>
      <c r="J12" s="243"/>
      <c r="K12" s="243"/>
      <c r="L12" s="243"/>
      <c r="M12" s="243"/>
      <c r="N12" s="243"/>
      <c r="O12" s="243"/>
      <c r="P12" s="11"/>
      <c r="Q12" s="11"/>
      <c r="R12" s="11"/>
      <c r="S12" s="11"/>
      <c r="T12" s="11"/>
      <c r="U12" s="11"/>
      <c r="V12" s="11"/>
      <c r="W12" s="11"/>
      <c r="X12" s="11"/>
      <c r="Y12" s="11"/>
      <c r="Z12" s="11"/>
    </row>
    <row r="13" spans="1:28" s="10" customFormat="1" ht="18.75" x14ac:dyDescent="0.2">
      <c r="A13" s="239" t="s">
        <v>8</v>
      </c>
      <c r="B13" s="239"/>
      <c r="C13" s="239"/>
      <c r="D13" s="239"/>
      <c r="E13" s="239"/>
      <c r="F13" s="239"/>
      <c r="G13" s="239"/>
      <c r="H13" s="239"/>
      <c r="I13" s="239"/>
      <c r="J13" s="239"/>
      <c r="K13" s="239"/>
      <c r="L13" s="239"/>
      <c r="M13" s="239"/>
      <c r="N13" s="239"/>
      <c r="O13" s="239"/>
      <c r="P13" s="11"/>
      <c r="Q13" s="11"/>
      <c r="R13" s="11"/>
      <c r="S13" s="11"/>
      <c r="T13" s="11"/>
      <c r="U13" s="11"/>
      <c r="V13" s="11"/>
      <c r="W13" s="11"/>
      <c r="X13" s="11"/>
      <c r="Y13" s="11"/>
      <c r="Z13" s="11"/>
    </row>
    <row r="14" spans="1:28" s="7" customFormat="1" ht="15.75" customHeight="1" x14ac:dyDescent="0.2">
      <c r="A14" s="246"/>
      <c r="B14" s="246"/>
      <c r="C14" s="246"/>
      <c r="D14" s="246"/>
      <c r="E14" s="246"/>
      <c r="F14" s="246"/>
      <c r="G14" s="246"/>
      <c r="H14" s="246"/>
      <c r="I14" s="246"/>
      <c r="J14" s="246"/>
      <c r="K14" s="246"/>
      <c r="L14" s="246"/>
      <c r="M14" s="246"/>
      <c r="N14" s="246"/>
      <c r="O14" s="246"/>
      <c r="P14" s="8"/>
      <c r="Q14" s="8"/>
      <c r="R14" s="8"/>
      <c r="S14" s="8"/>
      <c r="T14" s="8"/>
      <c r="U14" s="8"/>
      <c r="V14" s="8"/>
      <c r="W14" s="8"/>
      <c r="X14" s="8"/>
      <c r="Y14" s="8"/>
      <c r="Z14" s="8"/>
    </row>
    <row r="15" spans="1:28" s="2" customFormat="1" ht="15.75" x14ac:dyDescent="0.2">
      <c r="A15" s="243" t="str">
        <f>'1. паспорт местоположение'!A15</f>
        <v>Модернизация морально и физически устаревшего эл.оборудования РП-2 (2 секция)</v>
      </c>
      <c r="B15" s="243"/>
      <c r="C15" s="243"/>
      <c r="D15" s="243"/>
      <c r="E15" s="243"/>
      <c r="F15" s="243"/>
      <c r="G15" s="243"/>
      <c r="H15" s="243"/>
      <c r="I15" s="243"/>
      <c r="J15" s="243"/>
      <c r="K15" s="243"/>
      <c r="L15" s="243"/>
      <c r="M15" s="243"/>
      <c r="N15" s="243"/>
      <c r="O15" s="243"/>
      <c r="P15" s="6"/>
      <c r="Q15" s="6"/>
      <c r="R15" s="6"/>
      <c r="S15" s="6"/>
      <c r="T15" s="6"/>
      <c r="U15" s="6"/>
      <c r="V15" s="6"/>
      <c r="W15" s="6"/>
      <c r="X15" s="6"/>
      <c r="Y15" s="6"/>
      <c r="Z15" s="6"/>
    </row>
    <row r="16" spans="1:28" s="2" customFormat="1" ht="15" customHeight="1" x14ac:dyDescent="0.2">
      <c r="A16" s="239" t="s">
        <v>7</v>
      </c>
      <c r="B16" s="239"/>
      <c r="C16" s="239"/>
      <c r="D16" s="239"/>
      <c r="E16" s="239"/>
      <c r="F16" s="239"/>
      <c r="G16" s="239"/>
      <c r="H16" s="239"/>
      <c r="I16" s="239"/>
      <c r="J16" s="239"/>
      <c r="K16" s="239"/>
      <c r="L16" s="239"/>
      <c r="M16" s="239"/>
      <c r="N16" s="239"/>
      <c r="O16" s="239"/>
      <c r="P16" s="4"/>
      <c r="Q16" s="4"/>
      <c r="R16" s="4"/>
      <c r="S16" s="4"/>
      <c r="T16" s="4"/>
      <c r="U16" s="4"/>
      <c r="V16" s="4"/>
      <c r="W16" s="4"/>
      <c r="X16" s="4"/>
      <c r="Y16" s="4"/>
      <c r="Z16" s="4"/>
    </row>
    <row r="17" spans="1:26" s="2" customFormat="1" ht="15" customHeight="1" x14ac:dyDescent="0.2">
      <c r="A17" s="244"/>
      <c r="B17" s="244"/>
      <c r="C17" s="244"/>
      <c r="D17" s="244"/>
      <c r="E17" s="244"/>
      <c r="F17" s="244"/>
      <c r="G17" s="244"/>
      <c r="H17" s="244"/>
      <c r="I17" s="244"/>
      <c r="J17" s="244"/>
      <c r="K17" s="244"/>
      <c r="L17" s="244"/>
      <c r="M17" s="244"/>
      <c r="N17" s="244"/>
      <c r="O17" s="244"/>
      <c r="P17" s="3"/>
      <c r="Q17" s="3"/>
      <c r="R17" s="3"/>
      <c r="S17" s="3"/>
      <c r="T17" s="3"/>
      <c r="U17" s="3"/>
      <c r="V17" s="3"/>
      <c r="W17" s="3"/>
    </row>
    <row r="18" spans="1:26" s="2" customFormat="1" ht="91.5" customHeight="1" x14ac:dyDescent="0.2">
      <c r="A18" s="286" t="s">
        <v>464</v>
      </c>
      <c r="B18" s="286"/>
      <c r="C18" s="286"/>
      <c r="D18" s="286"/>
      <c r="E18" s="286"/>
      <c r="F18" s="286"/>
      <c r="G18" s="286"/>
      <c r="H18" s="286"/>
      <c r="I18" s="286"/>
      <c r="J18" s="286"/>
      <c r="K18" s="286"/>
      <c r="L18" s="286"/>
      <c r="M18" s="286"/>
      <c r="N18" s="286"/>
      <c r="O18" s="286"/>
      <c r="P18" s="5"/>
      <c r="Q18" s="5"/>
      <c r="R18" s="5"/>
      <c r="S18" s="5"/>
      <c r="T18" s="5"/>
      <c r="U18" s="5"/>
      <c r="V18" s="5"/>
      <c r="W18" s="5"/>
      <c r="X18" s="5"/>
      <c r="Y18" s="5"/>
      <c r="Z18" s="5"/>
    </row>
    <row r="19" spans="1:26" s="2" customFormat="1" ht="78" customHeight="1" x14ac:dyDescent="0.2">
      <c r="A19" s="247" t="s">
        <v>6</v>
      </c>
      <c r="B19" s="247" t="s">
        <v>89</v>
      </c>
      <c r="C19" s="247" t="s">
        <v>88</v>
      </c>
      <c r="D19" s="247" t="s">
        <v>77</v>
      </c>
      <c r="E19" s="287" t="s">
        <v>87</v>
      </c>
      <c r="F19" s="288"/>
      <c r="G19" s="288"/>
      <c r="H19" s="288"/>
      <c r="I19" s="289"/>
      <c r="J19" s="247" t="s">
        <v>86</v>
      </c>
      <c r="K19" s="247"/>
      <c r="L19" s="247"/>
      <c r="M19" s="247"/>
      <c r="N19" s="247"/>
      <c r="O19" s="247"/>
      <c r="P19" s="3"/>
      <c r="Q19" s="3"/>
      <c r="R19" s="3"/>
      <c r="S19" s="3"/>
      <c r="T19" s="3"/>
      <c r="U19" s="3"/>
      <c r="V19" s="3"/>
      <c r="W19" s="3"/>
    </row>
    <row r="20" spans="1:26" s="2" customFormat="1" ht="51" customHeight="1" x14ac:dyDescent="0.2">
      <c r="A20" s="247"/>
      <c r="B20" s="247"/>
      <c r="C20" s="247"/>
      <c r="D20" s="247"/>
      <c r="E20" s="39" t="s">
        <v>85</v>
      </c>
      <c r="F20" s="39" t="s">
        <v>84</v>
      </c>
      <c r="G20" s="39" t="s">
        <v>83</v>
      </c>
      <c r="H20" s="39" t="s">
        <v>82</v>
      </c>
      <c r="I20" s="39" t="s">
        <v>81</v>
      </c>
      <c r="J20" s="39" t="s">
        <v>80</v>
      </c>
      <c r="K20" s="39" t="s">
        <v>5</v>
      </c>
      <c r="L20" s="44" t="s">
        <v>4</v>
      </c>
      <c r="M20" s="43" t="s">
        <v>238</v>
      </c>
      <c r="N20" s="43" t="s">
        <v>79</v>
      </c>
      <c r="O20" s="43" t="s">
        <v>78</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98" t="s">
        <v>517</v>
      </c>
      <c r="B22" s="198" t="s">
        <v>517</v>
      </c>
      <c r="C22" s="216" t="s">
        <v>517</v>
      </c>
      <c r="D22" s="217" t="s">
        <v>517</v>
      </c>
      <c r="E22" s="198" t="s">
        <v>517</v>
      </c>
      <c r="F22" s="198" t="s">
        <v>517</v>
      </c>
      <c r="G22" s="198" t="s">
        <v>517</v>
      </c>
      <c r="H22" s="198" t="s">
        <v>517</v>
      </c>
      <c r="I22" s="198" t="s">
        <v>517</v>
      </c>
      <c r="J22" s="198" t="s">
        <v>517</v>
      </c>
      <c r="K22" s="198" t="s">
        <v>517</v>
      </c>
      <c r="L22" s="198" t="s">
        <v>517</v>
      </c>
      <c r="M22" s="198" t="s">
        <v>517</v>
      </c>
      <c r="N22" s="198" t="s">
        <v>517</v>
      </c>
      <c r="O22" s="198" t="s">
        <v>517</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SheetLayoutView="100" workbookViewId="0">
      <selection activeCell="A5" sqref="A5:AR5"/>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0" customFormat="1" ht="18.75" customHeight="1" x14ac:dyDescent="0.2">
      <c r="A1" s="16"/>
      <c r="I1" s="14"/>
      <c r="J1" s="14"/>
      <c r="K1" s="36" t="s">
        <v>70</v>
      </c>
      <c r="AR1" s="36"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69</v>
      </c>
    </row>
    <row r="4" spans="1:44" s="10" customFormat="1" ht="18.75" x14ac:dyDescent="0.3">
      <c r="A4" s="15"/>
      <c r="I4" s="14"/>
      <c r="J4" s="14"/>
      <c r="K4" s="13"/>
    </row>
    <row r="5" spans="1:44" s="10" customFormat="1" ht="18.75" customHeight="1" x14ac:dyDescent="0.2">
      <c r="A5" s="238" t="str">
        <f>'1. паспорт местоположение'!A5</f>
        <v>Год раскрытия информации: _2017_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row>
    <row r="6" spans="1:44" s="10" customFormat="1" ht="18.75" x14ac:dyDescent="0.3">
      <c r="A6" s="15"/>
      <c r="I6" s="14"/>
      <c r="J6" s="14"/>
      <c r="K6" s="13"/>
    </row>
    <row r="7" spans="1:44" s="10" customFormat="1" ht="18.75" x14ac:dyDescent="0.2">
      <c r="A7" s="242" t="s">
        <v>10</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43" t="str">
        <f>'1. паспорт местоположение'!A9</f>
        <v>ООО "Электрические сети"</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4" s="10" customFormat="1" ht="18.75" customHeight="1" x14ac:dyDescent="0.2">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43" t="str">
        <f>'1. паспорт местоположение'!A12</f>
        <v>G_172118067</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row>
    <row r="13" spans="1:44" s="10" customFormat="1" ht="18.75" customHeight="1" x14ac:dyDescent="0.2">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43" t="str">
        <f>'1. паспорт местоположение'!A15</f>
        <v>Модернизация морально и физически устаревшего эл.оборудования РП-2 (2 секция)</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row>
    <row r="16" spans="1:44" s="2" customFormat="1" ht="15" customHeight="1" x14ac:dyDescent="0.2">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41" t="s">
        <v>465</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row>
    <row r="19" spans="1:45" ht="18.75" x14ac:dyDescent="0.25">
      <c r="AO19" s="148"/>
      <c r="AP19" s="148"/>
      <c r="AQ19" s="148"/>
      <c r="AR19" s="36"/>
    </row>
    <row r="20" spans="1:45" ht="18.75" x14ac:dyDescent="0.3">
      <c r="AO20" s="148"/>
      <c r="AP20" s="148"/>
      <c r="AQ20" s="148"/>
      <c r="AR20" s="13"/>
    </row>
    <row r="21" spans="1:45" ht="20.25" customHeight="1" x14ac:dyDescent="0.3">
      <c r="AO21" s="148"/>
      <c r="AP21" s="148"/>
      <c r="AQ21" s="148"/>
      <c r="AR21" s="13"/>
    </row>
    <row r="22" spans="1:45" s="2" customFormat="1" ht="15" customHeight="1" x14ac:dyDescent="0.2">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row>
    <row r="23" spans="1:45" ht="15.75" x14ac:dyDescent="0.25">
      <c r="A23" s="147"/>
      <c r="B23" s="147"/>
      <c r="C23" s="147"/>
      <c r="D23" s="215"/>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296" t="s">
        <v>328</v>
      </c>
      <c r="B24" s="296"/>
      <c r="C24" s="296"/>
      <c r="D24" s="296"/>
      <c r="E24" s="296"/>
      <c r="F24" s="296"/>
      <c r="G24" s="296"/>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t="s">
        <v>1</v>
      </c>
      <c r="AL24" s="296"/>
      <c r="AM24" s="118"/>
      <c r="AN24" s="118"/>
      <c r="AO24" s="146"/>
      <c r="AP24" s="146"/>
      <c r="AQ24" s="146"/>
      <c r="AR24" s="146"/>
      <c r="AS24" s="124"/>
    </row>
    <row r="25" spans="1:45" ht="12.75" customHeight="1" x14ac:dyDescent="0.25">
      <c r="A25" s="297" t="s">
        <v>327</v>
      </c>
      <c r="B25" s="298"/>
      <c r="C25" s="298"/>
      <c r="D25" s="298"/>
      <c r="E25" s="298"/>
      <c r="F25" s="298"/>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9"/>
      <c r="AL25" s="299"/>
      <c r="AM25" s="119"/>
      <c r="AN25" s="300" t="s">
        <v>326</v>
      </c>
      <c r="AO25" s="300"/>
      <c r="AP25" s="300"/>
      <c r="AQ25" s="295"/>
      <c r="AR25" s="295"/>
      <c r="AS25" s="124"/>
    </row>
    <row r="26" spans="1:45" ht="17.25" customHeight="1" x14ac:dyDescent="0.25">
      <c r="A26" s="309" t="s">
        <v>325</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293"/>
      <c r="AL26" s="308"/>
      <c r="AM26" s="119"/>
      <c r="AN26" s="290" t="s">
        <v>324</v>
      </c>
      <c r="AO26" s="291"/>
      <c r="AP26" s="292"/>
      <c r="AQ26" s="293"/>
      <c r="AR26" s="294"/>
      <c r="AS26" s="124"/>
    </row>
    <row r="27" spans="1:45" ht="17.25" customHeight="1" x14ac:dyDescent="0.25">
      <c r="A27" s="309" t="s">
        <v>323</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293"/>
      <c r="AL27" s="308"/>
      <c r="AM27" s="119"/>
      <c r="AN27" s="290" t="s">
        <v>322</v>
      </c>
      <c r="AO27" s="291"/>
      <c r="AP27" s="292"/>
      <c r="AQ27" s="293"/>
      <c r="AR27" s="294"/>
      <c r="AS27" s="124"/>
    </row>
    <row r="28" spans="1:45" ht="27.75" customHeight="1" thickBot="1" x14ac:dyDescent="0.3">
      <c r="A28" s="311" t="s">
        <v>321</v>
      </c>
      <c r="B28" s="312"/>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3"/>
      <c r="AK28" s="314"/>
      <c r="AL28" s="315"/>
      <c r="AM28" s="119"/>
      <c r="AN28" s="316" t="s">
        <v>320</v>
      </c>
      <c r="AO28" s="317"/>
      <c r="AP28" s="318"/>
      <c r="AQ28" s="293"/>
      <c r="AR28" s="294"/>
      <c r="AS28" s="124"/>
    </row>
    <row r="29" spans="1:45" ht="17.25" customHeight="1" x14ac:dyDescent="0.25">
      <c r="A29" s="301" t="s">
        <v>319</v>
      </c>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3"/>
      <c r="AK29" s="304"/>
      <c r="AL29" s="305"/>
      <c r="AM29" s="119"/>
      <c r="AN29" s="306"/>
      <c r="AO29" s="307"/>
      <c r="AP29" s="307"/>
      <c r="AQ29" s="293"/>
      <c r="AR29" s="308"/>
      <c r="AS29" s="124"/>
    </row>
    <row r="30" spans="1:45" ht="17.25" customHeight="1" x14ac:dyDescent="0.25">
      <c r="A30" s="309" t="s">
        <v>318</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293"/>
      <c r="AL30" s="308"/>
      <c r="AM30" s="119"/>
      <c r="AS30" s="124"/>
    </row>
    <row r="31" spans="1:45" ht="17.25" customHeight="1" x14ac:dyDescent="0.25">
      <c r="A31" s="309" t="s">
        <v>317</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293"/>
      <c r="AL31" s="308"/>
      <c r="AM31" s="119"/>
      <c r="AN31" s="119"/>
      <c r="AO31" s="145"/>
      <c r="AP31" s="145"/>
      <c r="AQ31" s="145"/>
      <c r="AR31" s="145"/>
      <c r="AS31" s="124"/>
    </row>
    <row r="32" spans="1:45" ht="17.25" customHeight="1" x14ac:dyDescent="0.25">
      <c r="A32" s="309" t="s">
        <v>292</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293"/>
      <c r="AL32" s="308"/>
      <c r="AM32" s="119"/>
      <c r="AN32" s="119"/>
      <c r="AO32" s="119"/>
      <c r="AP32" s="119"/>
      <c r="AQ32" s="119"/>
      <c r="AR32" s="119"/>
      <c r="AS32" s="124"/>
    </row>
    <row r="33" spans="1:45" ht="17.25" customHeight="1" x14ac:dyDescent="0.25">
      <c r="A33" s="309" t="s">
        <v>316</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293"/>
      <c r="AL33" s="308"/>
      <c r="AM33" s="119"/>
      <c r="AN33" s="119"/>
      <c r="AO33" s="119"/>
      <c r="AP33" s="119"/>
      <c r="AQ33" s="119"/>
      <c r="AR33" s="119"/>
      <c r="AS33" s="124"/>
    </row>
    <row r="34" spans="1:45" ht="17.25" customHeight="1" x14ac:dyDescent="0.25">
      <c r="A34" s="309" t="s">
        <v>315</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293"/>
      <c r="AL34" s="308"/>
      <c r="AM34" s="119"/>
      <c r="AN34" s="119"/>
      <c r="AO34" s="119"/>
      <c r="AP34" s="119"/>
      <c r="AQ34" s="119"/>
      <c r="AR34" s="119"/>
      <c r="AS34" s="124"/>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293"/>
      <c r="AL35" s="308"/>
      <c r="AM35" s="119"/>
      <c r="AN35" s="119"/>
      <c r="AO35" s="119"/>
      <c r="AP35" s="119"/>
      <c r="AQ35" s="119"/>
      <c r="AR35" s="119"/>
      <c r="AS35" s="124"/>
    </row>
    <row r="36" spans="1:45" ht="17.25" customHeight="1" thickBot="1" x14ac:dyDescent="0.3">
      <c r="A36" s="319" t="s">
        <v>280</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14"/>
      <c r="AL36" s="315"/>
      <c r="AM36" s="119"/>
      <c r="AN36" s="119"/>
      <c r="AO36" s="119"/>
      <c r="AP36" s="119"/>
      <c r="AQ36" s="119"/>
      <c r="AR36" s="119"/>
      <c r="AS36" s="124"/>
    </row>
    <row r="37" spans="1:45" ht="17.25" customHeight="1" x14ac:dyDescent="0.25">
      <c r="A37" s="297"/>
      <c r="B37" s="298"/>
      <c r="C37" s="298"/>
      <c r="D37" s="298"/>
      <c r="E37" s="298"/>
      <c r="F37" s="298"/>
      <c r="G37" s="298"/>
      <c r="H37" s="298"/>
      <c r="I37" s="298"/>
      <c r="J37" s="298"/>
      <c r="K37" s="298"/>
      <c r="L37" s="298"/>
      <c r="M37" s="298"/>
      <c r="N37" s="298"/>
      <c r="O37" s="298"/>
      <c r="P37" s="298"/>
      <c r="Q37" s="298"/>
      <c r="R37" s="298"/>
      <c r="S37" s="298"/>
      <c r="T37" s="298"/>
      <c r="U37" s="298"/>
      <c r="V37" s="298"/>
      <c r="W37" s="298"/>
      <c r="X37" s="298"/>
      <c r="Y37" s="298"/>
      <c r="Z37" s="298"/>
      <c r="AA37" s="298"/>
      <c r="AB37" s="298"/>
      <c r="AC37" s="298"/>
      <c r="AD37" s="298"/>
      <c r="AE37" s="298"/>
      <c r="AF37" s="298"/>
      <c r="AG37" s="298"/>
      <c r="AH37" s="298"/>
      <c r="AI37" s="298"/>
      <c r="AJ37" s="298"/>
      <c r="AK37" s="321"/>
      <c r="AL37" s="322"/>
      <c r="AM37" s="119"/>
      <c r="AN37" s="119"/>
      <c r="AO37" s="119"/>
      <c r="AP37" s="119"/>
      <c r="AQ37" s="119"/>
      <c r="AR37" s="119"/>
      <c r="AS37" s="124"/>
    </row>
    <row r="38" spans="1:45" ht="17.25" customHeight="1" x14ac:dyDescent="0.25">
      <c r="A38" s="309" t="s">
        <v>314</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293"/>
      <c r="AL38" s="308"/>
      <c r="AM38" s="119"/>
      <c r="AN38" s="119"/>
      <c r="AO38" s="119"/>
      <c r="AP38" s="119"/>
      <c r="AQ38" s="119"/>
      <c r="AR38" s="119"/>
      <c r="AS38" s="124"/>
    </row>
    <row r="39" spans="1:45" ht="17.25" customHeight="1" thickBot="1" x14ac:dyDescent="0.3">
      <c r="A39" s="319" t="s">
        <v>313</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14"/>
      <c r="AL39" s="315"/>
      <c r="AM39" s="119"/>
      <c r="AN39" s="119"/>
      <c r="AO39" s="119"/>
      <c r="AP39" s="119"/>
      <c r="AQ39" s="119"/>
      <c r="AR39" s="119"/>
      <c r="AS39" s="124"/>
    </row>
    <row r="40" spans="1:45" ht="17.25" customHeight="1" x14ac:dyDescent="0.25">
      <c r="A40" s="297" t="s">
        <v>312</v>
      </c>
      <c r="B40" s="298"/>
      <c r="C40" s="298"/>
      <c r="D40" s="298"/>
      <c r="E40" s="298"/>
      <c r="F40" s="298"/>
      <c r="G40" s="298"/>
      <c r="H40" s="298"/>
      <c r="I40" s="298"/>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321"/>
      <c r="AL40" s="322"/>
      <c r="AM40" s="119"/>
      <c r="AN40" s="119"/>
      <c r="AO40" s="119"/>
      <c r="AP40" s="119"/>
      <c r="AQ40" s="119"/>
      <c r="AR40" s="119"/>
      <c r="AS40" s="124"/>
    </row>
    <row r="41" spans="1:45" ht="17.25" customHeight="1" x14ac:dyDescent="0.25">
      <c r="A41" s="309" t="s">
        <v>311</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293"/>
      <c r="AL41" s="308"/>
      <c r="AM41" s="119"/>
      <c r="AN41" s="119"/>
      <c r="AO41" s="119"/>
      <c r="AP41" s="119"/>
      <c r="AQ41" s="119"/>
      <c r="AR41" s="119"/>
      <c r="AS41" s="124"/>
    </row>
    <row r="42" spans="1:45" ht="17.25" customHeight="1" x14ac:dyDescent="0.25">
      <c r="A42" s="309" t="s">
        <v>310</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293"/>
      <c r="AL42" s="308"/>
      <c r="AM42" s="119"/>
      <c r="AN42" s="119"/>
      <c r="AO42" s="119"/>
      <c r="AP42" s="119"/>
      <c r="AQ42" s="119"/>
      <c r="AR42" s="119"/>
      <c r="AS42" s="124"/>
    </row>
    <row r="43" spans="1:45" ht="17.25" customHeight="1" x14ac:dyDescent="0.25">
      <c r="A43" s="309" t="s">
        <v>309</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293"/>
      <c r="AL43" s="308"/>
      <c r="AM43" s="119"/>
      <c r="AN43" s="119"/>
      <c r="AO43" s="119"/>
      <c r="AP43" s="119"/>
      <c r="AQ43" s="119"/>
      <c r="AR43" s="119"/>
      <c r="AS43" s="124"/>
    </row>
    <row r="44" spans="1:45" ht="17.25" customHeight="1" x14ac:dyDescent="0.25">
      <c r="A44" s="309" t="s">
        <v>308</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293"/>
      <c r="AL44" s="308"/>
      <c r="AM44" s="119"/>
      <c r="AN44" s="119"/>
      <c r="AO44" s="119"/>
      <c r="AP44" s="119"/>
      <c r="AQ44" s="119"/>
      <c r="AR44" s="119"/>
      <c r="AS44" s="124"/>
    </row>
    <row r="45" spans="1:45" ht="17.25" customHeight="1" x14ac:dyDescent="0.25">
      <c r="A45" s="309" t="s">
        <v>307</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293"/>
      <c r="AL45" s="308"/>
      <c r="AM45" s="119"/>
      <c r="AN45" s="119"/>
      <c r="AO45" s="119"/>
      <c r="AP45" s="119"/>
      <c r="AQ45" s="119"/>
      <c r="AR45" s="119"/>
      <c r="AS45" s="124"/>
    </row>
    <row r="46" spans="1:45" ht="17.25" customHeight="1" thickBot="1" x14ac:dyDescent="0.3">
      <c r="A46" s="323" t="s">
        <v>306</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14"/>
      <c r="AL46" s="315"/>
      <c r="AM46" s="119"/>
      <c r="AN46" s="119"/>
      <c r="AO46" s="119"/>
      <c r="AP46" s="119"/>
      <c r="AQ46" s="119"/>
      <c r="AR46" s="119"/>
      <c r="AS46" s="124"/>
    </row>
    <row r="47" spans="1:45" ht="24" customHeight="1" x14ac:dyDescent="0.25">
      <c r="A47" s="325" t="s">
        <v>305</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299" t="s">
        <v>5</v>
      </c>
      <c r="AL47" s="299"/>
      <c r="AM47" s="328" t="s">
        <v>286</v>
      </c>
      <c r="AN47" s="328"/>
      <c r="AO47" s="132" t="s">
        <v>285</v>
      </c>
      <c r="AP47" s="132" t="s">
        <v>284</v>
      </c>
      <c r="AQ47" s="124"/>
    </row>
    <row r="48" spans="1:45" ht="12" customHeight="1" x14ac:dyDescent="0.25">
      <c r="A48" s="309" t="s">
        <v>304</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29"/>
      <c r="AL48" s="329"/>
      <c r="AM48" s="329"/>
      <c r="AN48" s="329"/>
      <c r="AO48" s="136"/>
      <c r="AP48" s="136"/>
      <c r="AQ48" s="124"/>
    </row>
    <row r="49" spans="1:43" ht="12" customHeight="1" x14ac:dyDescent="0.25">
      <c r="A49" s="309" t="s">
        <v>303</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29"/>
      <c r="AL49" s="329"/>
      <c r="AM49" s="329"/>
      <c r="AN49" s="329"/>
      <c r="AO49" s="136"/>
      <c r="AP49" s="136"/>
      <c r="AQ49" s="124"/>
    </row>
    <row r="50" spans="1:43" ht="12" customHeight="1" thickBot="1" x14ac:dyDescent="0.3">
      <c r="A50" s="319" t="s">
        <v>302</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30"/>
      <c r="AL50" s="330"/>
      <c r="AM50" s="330"/>
      <c r="AN50" s="330"/>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31" t="s">
        <v>301</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28" t="s">
        <v>5</v>
      </c>
      <c r="AL52" s="328"/>
      <c r="AM52" s="328" t="s">
        <v>286</v>
      </c>
      <c r="AN52" s="328"/>
      <c r="AO52" s="132" t="s">
        <v>285</v>
      </c>
      <c r="AP52" s="132" t="s">
        <v>284</v>
      </c>
      <c r="AQ52" s="124"/>
    </row>
    <row r="53" spans="1:43" ht="11.25" customHeight="1" x14ac:dyDescent="0.25">
      <c r="A53" s="333" t="s">
        <v>300</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c r="AL53" s="335"/>
      <c r="AM53" s="335"/>
      <c r="AN53" s="335"/>
      <c r="AO53" s="140"/>
      <c r="AP53" s="140"/>
      <c r="AQ53" s="124"/>
    </row>
    <row r="54" spans="1:43" ht="12" customHeight="1" x14ac:dyDescent="0.25">
      <c r="A54" s="309" t="s">
        <v>299</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29"/>
      <c r="AL54" s="329"/>
      <c r="AM54" s="329"/>
      <c r="AN54" s="329"/>
      <c r="AO54" s="136"/>
      <c r="AP54" s="136"/>
      <c r="AQ54" s="124"/>
    </row>
    <row r="55" spans="1:43" ht="12" customHeight="1" x14ac:dyDescent="0.25">
      <c r="A55" s="309" t="s">
        <v>298</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29"/>
      <c r="AL55" s="329"/>
      <c r="AM55" s="329"/>
      <c r="AN55" s="329"/>
      <c r="AO55" s="136"/>
      <c r="AP55" s="136"/>
      <c r="AQ55" s="124"/>
    </row>
    <row r="56" spans="1:43" ht="12" customHeight="1" thickBot="1" x14ac:dyDescent="0.3">
      <c r="A56" s="319" t="s">
        <v>297</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30"/>
      <c r="AL56" s="330"/>
      <c r="AM56" s="330"/>
      <c r="AN56" s="330"/>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31" t="s">
        <v>296</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28" t="s">
        <v>5</v>
      </c>
      <c r="AL58" s="328"/>
      <c r="AM58" s="328" t="s">
        <v>286</v>
      </c>
      <c r="AN58" s="328"/>
      <c r="AO58" s="132" t="s">
        <v>285</v>
      </c>
      <c r="AP58" s="132" t="s">
        <v>284</v>
      </c>
      <c r="AQ58" s="124"/>
    </row>
    <row r="59" spans="1:43" ht="12.75" customHeight="1" x14ac:dyDescent="0.25">
      <c r="A59" s="336" t="s">
        <v>295</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38"/>
      <c r="AP59" s="138"/>
      <c r="AQ59" s="130"/>
    </row>
    <row r="60" spans="1:43" ht="12" customHeight="1" x14ac:dyDescent="0.25">
      <c r="A60" s="309" t="s">
        <v>294</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29"/>
      <c r="AL60" s="329"/>
      <c r="AM60" s="329"/>
      <c r="AN60" s="329"/>
      <c r="AO60" s="136"/>
      <c r="AP60" s="136"/>
      <c r="AQ60" s="124"/>
    </row>
    <row r="61" spans="1:43" ht="12" customHeight="1" x14ac:dyDescent="0.25">
      <c r="A61" s="309" t="s">
        <v>293</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29"/>
      <c r="AL61" s="329"/>
      <c r="AM61" s="329"/>
      <c r="AN61" s="329"/>
      <c r="AO61" s="136"/>
      <c r="AP61" s="136"/>
      <c r="AQ61" s="124"/>
    </row>
    <row r="62" spans="1:43" ht="12" customHeight="1" x14ac:dyDescent="0.25">
      <c r="A62" s="309" t="s">
        <v>292</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29"/>
      <c r="AL62" s="329"/>
      <c r="AM62" s="329"/>
      <c r="AN62" s="329"/>
      <c r="AO62" s="136"/>
      <c r="AP62" s="136"/>
      <c r="AQ62" s="124"/>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29"/>
      <c r="AL63" s="329"/>
      <c r="AM63" s="329"/>
      <c r="AN63" s="329"/>
      <c r="AO63" s="136"/>
      <c r="AP63" s="136"/>
      <c r="AQ63" s="124"/>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29"/>
      <c r="AL64" s="329"/>
      <c r="AM64" s="329"/>
      <c r="AN64" s="329"/>
      <c r="AO64" s="136"/>
      <c r="AP64" s="136"/>
      <c r="AQ64" s="124"/>
    </row>
    <row r="65" spans="1:43" ht="12" customHeight="1" x14ac:dyDescent="0.25">
      <c r="A65" s="309" t="s">
        <v>291</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29"/>
      <c r="AL65" s="329"/>
      <c r="AM65" s="329"/>
      <c r="AN65" s="329"/>
      <c r="AO65" s="136"/>
      <c r="AP65" s="136"/>
      <c r="AQ65" s="124"/>
    </row>
    <row r="66" spans="1:43" ht="27.75" customHeight="1" x14ac:dyDescent="0.25">
      <c r="A66" s="339" t="s">
        <v>290</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37"/>
      <c r="AP66" s="137"/>
      <c r="AQ66" s="130"/>
    </row>
    <row r="67" spans="1:43" ht="11.25" customHeight="1" x14ac:dyDescent="0.25">
      <c r="A67" s="309" t="s">
        <v>282</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29"/>
      <c r="AL67" s="329"/>
      <c r="AM67" s="329"/>
      <c r="AN67" s="329"/>
      <c r="AO67" s="136"/>
      <c r="AP67" s="136"/>
      <c r="AQ67" s="124"/>
    </row>
    <row r="68" spans="1:43" ht="25.5" customHeight="1" x14ac:dyDescent="0.25">
      <c r="A68" s="339" t="s">
        <v>283</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37"/>
      <c r="AP68" s="137"/>
      <c r="AQ68" s="130"/>
    </row>
    <row r="69" spans="1:43" ht="12" customHeight="1" x14ac:dyDescent="0.25">
      <c r="A69" s="309" t="s">
        <v>281</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29"/>
      <c r="AL69" s="329"/>
      <c r="AM69" s="329"/>
      <c r="AN69" s="329"/>
      <c r="AO69" s="136"/>
      <c r="AP69" s="136"/>
      <c r="AQ69" s="124"/>
    </row>
    <row r="70" spans="1:43" ht="12.75" customHeight="1" x14ac:dyDescent="0.25">
      <c r="A70" s="343" t="s">
        <v>289</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37"/>
      <c r="AP70" s="137"/>
      <c r="AQ70" s="130"/>
    </row>
    <row r="71" spans="1:43" ht="12" customHeight="1" x14ac:dyDescent="0.25">
      <c r="A71" s="309" t="s">
        <v>280</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29"/>
      <c r="AL71" s="329"/>
      <c r="AM71" s="329"/>
      <c r="AN71" s="329"/>
      <c r="AO71" s="136"/>
      <c r="AP71" s="136"/>
      <c r="AQ71" s="124"/>
    </row>
    <row r="72" spans="1:43" ht="12.75" customHeight="1" thickBot="1" x14ac:dyDescent="0.3">
      <c r="A72" s="345" t="s">
        <v>288</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31" t="s">
        <v>287</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28" t="s">
        <v>5</v>
      </c>
      <c r="AL74" s="328"/>
      <c r="AM74" s="328" t="s">
        <v>286</v>
      </c>
      <c r="AN74" s="328"/>
      <c r="AO74" s="132" t="s">
        <v>285</v>
      </c>
      <c r="AP74" s="132" t="s">
        <v>284</v>
      </c>
      <c r="AQ74" s="124"/>
    </row>
    <row r="75" spans="1:43" ht="25.5" customHeight="1" x14ac:dyDescent="0.25">
      <c r="A75" s="339" t="s">
        <v>283</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28"/>
      <c r="AP75" s="128"/>
      <c r="AQ75" s="130"/>
    </row>
    <row r="76" spans="1:43" ht="12" customHeight="1" x14ac:dyDescent="0.25">
      <c r="A76" s="309" t="s">
        <v>282</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29"/>
      <c r="AL76" s="329"/>
      <c r="AM76" s="350"/>
      <c r="AN76" s="350"/>
      <c r="AO76" s="131"/>
      <c r="AP76" s="131"/>
      <c r="AQ76" s="124"/>
    </row>
    <row r="77" spans="1:43" ht="12" customHeight="1" x14ac:dyDescent="0.25">
      <c r="A77" s="309" t="s">
        <v>281</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29"/>
      <c r="AL77" s="329"/>
      <c r="AM77" s="350"/>
      <c r="AN77" s="350"/>
      <c r="AO77" s="131"/>
      <c r="AP77" s="131"/>
      <c r="AQ77" s="124"/>
    </row>
    <row r="78" spans="1:43" ht="12" customHeight="1" x14ac:dyDescent="0.25">
      <c r="A78" s="309" t="s">
        <v>280</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29"/>
      <c r="AL78" s="329"/>
      <c r="AM78" s="350"/>
      <c r="AN78" s="350"/>
      <c r="AO78" s="131"/>
      <c r="AP78" s="131"/>
      <c r="AQ78" s="124"/>
    </row>
    <row r="79" spans="1:43" ht="12" customHeight="1" x14ac:dyDescent="0.25">
      <c r="A79" s="309" t="s">
        <v>279</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29"/>
      <c r="AL79" s="329"/>
      <c r="AM79" s="350"/>
      <c r="AN79" s="350"/>
      <c r="AO79" s="131"/>
      <c r="AP79" s="131"/>
      <c r="AQ79" s="124"/>
    </row>
    <row r="80" spans="1:43" ht="12" customHeight="1" x14ac:dyDescent="0.25">
      <c r="A80" s="309" t="s">
        <v>278</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29"/>
      <c r="AL80" s="329"/>
      <c r="AM80" s="350"/>
      <c r="AN80" s="350"/>
      <c r="AO80" s="131"/>
      <c r="AP80" s="131"/>
      <c r="AQ80" s="124"/>
    </row>
    <row r="81" spans="1:45" ht="12.75" customHeight="1" x14ac:dyDescent="0.25">
      <c r="A81" s="309" t="s">
        <v>277</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29"/>
      <c r="AL81" s="329"/>
      <c r="AM81" s="350"/>
      <c r="AN81" s="350"/>
      <c r="AO81" s="131"/>
      <c r="AP81" s="131"/>
      <c r="AQ81" s="124"/>
    </row>
    <row r="82" spans="1:45" ht="12.75" customHeight="1" x14ac:dyDescent="0.25">
      <c r="A82" s="309" t="s">
        <v>276</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29"/>
      <c r="AL82" s="329"/>
      <c r="AM82" s="350"/>
      <c r="AN82" s="350"/>
      <c r="AO82" s="131"/>
      <c r="AP82" s="131"/>
      <c r="AQ82" s="124"/>
    </row>
    <row r="83" spans="1:45" ht="12" customHeight="1" x14ac:dyDescent="0.25">
      <c r="A83" s="343" t="s">
        <v>275</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28"/>
      <c r="AP83" s="128"/>
      <c r="AQ83" s="130"/>
    </row>
    <row r="84" spans="1:45" ht="12" customHeight="1" x14ac:dyDescent="0.25">
      <c r="A84" s="343" t="s">
        <v>274</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28"/>
      <c r="AP84" s="128"/>
      <c r="AQ84" s="130"/>
    </row>
    <row r="85" spans="1:45" ht="12" customHeight="1" x14ac:dyDescent="0.25">
      <c r="A85" s="309" t="s">
        <v>273</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29"/>
      <c r="AL85" s="329"/>
      <c r="AM85" s="350"/>
      <c r="AN85" s="350"/>
      <c r="AO85" s="131"/>
      <c r="AP85" s="131"/>
      <c r="AQ85" s="118"/>
    </row>
    <row r="86" spans="1:45" ht="27.75" customHeight="1" x14ac:dyDescent="0.25">
      <c r="A86" s="339" t="s">
        <v>272</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28"/>
      <c r="AP86" s="128"/>
      <c r="AQ86" s="130"/>
    </row>
    <row r="87" spans="1:45" x14ac:dyDescent="0.25">
      <c r="A87" s="339" t="s">
        <v>271</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28"/>
      <c r="AP87" s="128"/>
      <c r="AQ87" s="130"/>
    </row>
    <row r="88" spans="1:45" ht="14.25" customHeight="1" x14ac:dyDescent="0.25">
      <c r="A88" s="355" t="s">
        <v>270</v>
      </c>
      <c r="B88" s="356"/>
      <c r="C88" s="356"/>
      <c r="D88" s="357"/>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58"/>
      <c r="AL88" s="359"/>
      <c r="AM88" s="360"/>
      <c r="AN88" s="361"/>
      <c r="AO88" s="128"/>
      <c r="AP88" s="128"/>
      <c r="AQ88" s="130"/>
    </row>
    <row r="89" spans="1:45" x14ac:dyDescent="0.25">
      <c r="A89" s="355" t="s">
        <v>269</v>
      </c>
      <c r="B89" s="356"/>
      <c r="C89" s="356"/>
      <c r="D89" s="357"/>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58"/>
      <c r="AL89" s="359"/>
      <c r="AM89" s="360"/>
      <c r="AN89" s="361"/>
      <c r="AO89" s="128"/>
      <c r="AP89" s="128"/>
      <c r="AQ89" s="118"/>
    </row>
    <row r="90" spans="1:45" ht="12" customHeight="1" thickBot="1" x14ac:dyDescent="0.3">
      <c r="A90" s="127" t="s">
        <v>268</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51"/>
      <c r="AL90" s="352"/>
      <c r="AM90" s="353"/>
      <c r="AN90" s="354"/>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267</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266</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265</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264</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263</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election activeCell="A5" sqref="A5:L5"/>
    </sheetView>
  </sheetViews>
  <sheetFormatPr defaultRowHeight="15.75" x14ac:dyDescent="0.25"/>
  <cols>
    <col min="1" max="1" width="9.140625" style="57"/>
    <col min="2" max="2" width="37.7109375" style="57" customWidth="1"/>
    <col min="3" max="3" width="9.140625" style="57"/>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70</v>
      </c>
    </row>
    <row r="2" spans="1:44" ht="18.75" x14ac:dyDescent="0.3">
      <c r="L2" s="13" t="s">
        <v>11</v>
      </c>
    </row>
    <row r="3" spans="1:44" ht="18.75" x14ac:dyDescent="0.3">
      <c r="L3" s="13" t="s">
        <v>69</v>
      </c>
    </row>
    <row r="4" spans="1:44" ht="18.75" x14ac:dyDescent="0.3">
      <c r="K4" s="13"/>
    </row>
    <row r="5" spans="1:44" x14ac:dyDescent="0.25">
      <c r="A5" s="238" t="str">
        <f>'1. паспорт местоположение'!A5</f>
        <v>Год раскрытия информации: _2017_ год</v>
      </c>
      <c r="B5" s="238"/>
      <c r="C5" s="238"/>
      <c r="D5" s="238"/>
      <c r="E5" s="238"/>
      <c r="F5" s="238"/>
      <c r="G5" s="238"/>
      <c r="H5" s="238"/>
      <c r="I5" s="238"/>
      <c r="J5" s="238"/>
      <c r="K5" s="238"/>
      <c r="L5" s="238"/>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3"/>
    </row>
    <row r="7" spans="1:44" ht="18.75" x14ac:dyDescent="0.25">
      <c r="A7" s="242" t="s">
        <v>10</v>
      </c>
      <c r="B7" s="242"/>
      <c r="C7" s="242"/>
      <c r="D7" s="242"/>
      <c r="E7" s="242"/>
      <c r="F7" s="242"/>
      <c r="G7" s="242"/>
      <c r="H7" s="242"/>
      <c r="I7" s="242"/>
      <c r="J7" s="242"/>
      <c r="K7" s="242"/>
      <c r="L7" s="242"/>
    </row>
    <row r="8" spans="1:44" ht="18.75" x14ac:dyDescent="0.25">
      <c r="A8" s="242"/>
      <c r="B8" s="242"/>
      <c r="C8" s="242"/>
      <c r="D8" s="242"/>
      <c r="E8" s="242"/>
      <c r="F8" s="242"/>
      <c r="G8" s="242"/>
      <c r="H8" s="242"/>
      <c r="I8" s="242"/>
      <c r="J8" s="242"/>
      <c r="K8" s="242"/>
      <c r="L8" s="242"/>
    </row>
    <row r="9" spans="1:44" x14ac:dyDescent="0.25">
      <c r="A9" s="243" t="str">
        <f>'1. паспорт местоположение'!A9</f>
        <v>ООО "Электрические сети"</v>
      </c>
      <c r="B9" s="243"/>
      <c r="C9" s="243"/>
      <c r="D9" s="243"/>
      <c r="E9" s="243"/>
      <c r="F9" s="243"/>
      <c r="G9" s="243"/>
      <c r="H9" s="243"/>
      <c r="I9" s="243"/>
      <c r="J9" s="243"/>
      <c r="K9" s="243"/>
      <c r="L9" s="243"/>
    </row>
    <row r="10" spans="1:44" x14ac:dyDescent="0.25">
      <c r="A10" s="239" t="s">
        <v>9</v>
      </c>
      <c r="B10" s="239"/>
      <c r="C10" s="239"/>
      <c r="D10" s="239"/>
      <c r="E10" s="239"/>
      <c r="F10" s="239"/>
      <c r="G10" s="239"/>
      <c r="H10" s="239"/>
      <c r="I10" s="239"/>
      <c r="J10" s="239"/>
      <c r="K10" s="239"/>
      <c r="L10" s="239"/>
    </row>
    <row r="11" spans="1:44" ht="18.75" x14ac:dyDescent="0.25">
      <c r="A11" s="242"/>
      <c r="B11" s="242"/>
      <c r="C11" s="242"/>
      <c r="D11" s="242"/>
      <c r="E11" s="242"/>
      <c r="F11" s="242"/>
      <c r="G11" s="242"/>
      <c r="H11" s="242"/>
      <c r="I11" s="242"/>
      <c r="J11" s="242"/>
      <c r="K11" s="242"/>
      <c r="L11" s="242"/>
    </row>
    <row r="12" spans="1:44" x14ac:dyDescent="0.25">
      <c r="A12" s="243" t="str">
        <f>'1. паспорт местоположение'!A12</f>
        <v>G_172118067</v>
      </c>
      <c r="B12" s="243"/>
      <c r="C12" s="243"/>
      <c r="D12" s="243"/>
      <c r="E12" s="243"/>
      <c r="F12" s="243"/>
      <c r="G12" s="243"/>
      <c r="H12" s="243"/>
      <c r="I12" s="243"/>
      <c r="J12" s="243"/>
      <c r="K12" s="243"/>
      <c r="L12" s="243"/>
    </row>
    <row r="13" spans="1:44" x14ac:dyDescent="0.25">
      <c r="A13" s="239" t="s">
        <v>8</v>
      </c>
      <c r="B13" s="239"/>
      <c r="C13" s="239"/>
      <c r="D13" s="239"/>
      <c r="E13" s="239"/>
      <c r="F13" s="239"/>
      <c r="G13" s="239"/>
      <c r="H13" s="239"/>
      <c r="I13" s="239"/>
      <c r="J13" s="239"/>
      <c r="K13" s="239"/>
      <c r="L13" s="239"/>
    </row>
    <row r="14" spans="1:44" ht="18.75" x14ac:dyDescent="0.25">
      <c r="A14" s="246"/>
      <c r="B14" s="246"/>
      <c r="C14" s="246"/>
      <c r="D14" s="246"/>
      <c r="E14" s="246"/>
      <c r="F14" s="246"/>
      <c r="G14" s="246"/>
      <c r="H14" s="246"/>
      <c r="I14" s="246"/>
      <c r="J14" s="246"/>
      <c r="K14" s="246"/>
      <c r="L14" s="246"/>
    </row>
    <row r="15" spans="1:44" x14ac:dyDescent="0.25">
      <c r="A15" s="243" t="str">
        <f>'1. паспорт местоположение'!A15</f>
        <v>Модернизация морально и физически устаревшего эл.оборудования РП-2 (2 секция)</v>
      </c>
      <c r="B15" s="243"/>
      <c r="C15" s="243"/>
      <c r="D15" s="243"/>
      <c r="E15" s="243"/>
      <c r="F15" s="243"/>
      <c r="G15" s="243"/>
      <c r="H15" s="243"/>
      <c r="I15" s="243"/>
      <c r="J15" s="243"/>
      <c r="K15" s="243"/>
      <c r="L15" s="243"/>
    </row>
    <row r="16" spans="1:44" x14ac:dyDescent="0.25">
      <c r="A16" s="239" t="s">
        <v>7</v>
      </c>
      <c r="B16" s="239"/>
      <c r="C16" s="239"/>
      <c r="D16" s="239"/>
      <c r="E16" s="239"/>
      <c r="F16" s="239"/>
      <c r="G16" s="239"/>
      <c r="H16" s="239"/>
      <c r="I16" s="239"/>
      <c r="J16" s="239"/>
      <c r="K16" s="239"/>
      <c r="L16" s="239"/>
    </row>
    <row r="17" spans="1:12" ht="15.75" customHeight="1" x14ac:dyDescent="0.25">
      <c r="L17" s="94"/>
    </row>
    <row r="18" spans="1:12" x14ac:dyDescent="0.25">
      <c r="K18" s="93"/>
    </row>
    <row r="19" spans="1:12" ht="15.75" customHeight="1" x14ac:dyDescent="0.25">
      <c r="A19" s="362" t="s">
        <v>466</v>
      </c>
      <c r="B19" s="362"/>
      <c r="C19" s="362"/>
      <c r="D19" s="362"/>
      <c r="E19" s="362"/>
      <c r="F19" s="362"/>
      <c r="G19" s="362"/>
      <c r="H19" s="362"/>
      <c r="I19" s="362"/>
      <c r="J19" s="362"/>
      <c r="K19" s="362"/>
      <c r="L19" s="362"/>
    </row>
    <row r="20" spans="1:12" x14ac:dyDescent="0.25">
      <c r="A20" s="61"/>
      <c r="B20" s="61"/>
      <c r="C20" s="92"/>
      <c r="D20" s="92"/>
      <c r="E20" s="92"/>
      <c r="F20" s="92"/>
      <c r="G20" s="92"/>
      <c r="H20" s="92"/>
      <c r="I20" s="92"/>
      <c r="J20" s="92"/>
      <c r="K20" s="92"/>
      <c r="L20" s="92"/>
    </row>
    <row r="21" spans="1:12" ht="28.5" customHeight="1" x14ac:dyDescent="0.25">
      <c r="A21" s="363" t="s">
        <v>228</v>
      </c>
      <c r="B21" s="363" t="s">
        <v>227</v>
      </c>
      <c r="C21" s="369" t="s">
        <v>399</v>
      </c>
      <c r="D21" s="369"/>
      <c r="E21" s="369"/>
      <c r="F21" s="369"/>
      <c r="G21" s="369"/>
      <c r="H21" s="369"/>
      <c r="I21" s="364" t="s">
        <v>226</v>
      </c>
      <c r="J21" s="366" t="s">
        <v>401</v>
      </c>
      <c r="K21" s="363" t="s">
        <v>225</v>
      </c>
      <c r="L21" s="365" t="s">
        <v>400</v>
      </c>
    </row>
    <row r="22" spans="1:12" ht="58.5" customHeight="1" x14ac:dyDescent="0.25">
      <c r="A22" s="363"/>
      <c r="B22" s="363"/>
      <c r="C22" s="370" t="s">
        <v>3</v>
      </c>
      <c r="D22" s="370"/>
      <c r="E22" s="170"/>
      <c r="F22" s="171"/>
      <c r="G22" s="371" t="s">
        <v>2</v>
      </c>
      <c r="H22" s="372"/>
      <c r="I22" s="364"/>
      <c r="J22" s="367"/>
      <c r="K22" s="363"/>
      <c r="L22" s="365"/>
    </row>
    <row r="23" spans="1:12" ht="47.25" x14ac:dyDescent="0.25">
      <c r="A23" s="363"/>
      <c r="B23" s="363"/>
      <c r="C23" s="91" t="s">
        <v>224</v>
      </c>
      <c r="D23" s="91" t="s">
        <v>223</v>
      </c>
      <c r="E23" s="91" t="s">
        <v>224</v>
      </c>
      <c r="F23" s="91" t="s">
        <v>223</v>
      </c>
      <c r="G23" s="91" t="s">
        <v>224</v>
      </c>
      <c r="H23" s="91" t="s">
        <v>223</v>
      </c>
      <c r="I23" s="364"/>
      <c r="J23" s="368"/>
      <c r="K23" s="363"/>
      <c r="L23" s="365"/>
    </row>
    <row r="24" spans="1:12" x14ac:dyDescent="0.25">
      <c r="A24" s="69">
        <v>1</v>
      </c>
      <c r="B24" s="69">
        <v>2</v>
      </c>
      <c r="C24" s="91">
        <v>3</v>
      </c>
      <c r="D24" s="91">
        <v>4</v>
      </c>
      <c r="E24" s="91">
        <v>5</v>
      </c>
      <c r="F24" s="91">
        <v>6</v>
      </c>
      <c r="G24" s="91">
        <v>7</v>
      </c>
      <c r="H24" s="91">
        <v>8</v>
      </c>
      <c r="I24" s="91">
        <v>9</v>
      </c>
      <c r="J24" s="91">
        <v>10</v>
      </c>
      <c r="K24" s="91">
        <v>11</v>
      </c>
      <c r="L24" s="91">
        <v>12</v>
      </c>
    </row>
    <row r="25" spans="1:12" ht="31.5" x14ac:dyDescent="0.25">
      <c r="A25" s="86">
        <v>1</v>
      </c>
      <c r="B25" s="87" t="s">
        <v>222</v>
      </c>
      <c r="C25" s="87"/>
      <c r="D25" s="89"/>
      <c r="E25" s="89"/>
      <c r="F25" s="89"/>
      <c r="G25" s="89"/>
      <c r="H25" s="89"/>
      <c r="I25" s="89"/>
      <c r="J25" s="89"/>
      <c r="K25" s="83"/>
      <c r="L25" s="103"/>
    </row>
    <row r="26" spans="1:12" ht="21.75" customHeight="1" x14ac:dyDescent="0.25">
      <c r="A26" s="86" t="s">
        <v>221</v>
      </c>
      <c r="B26" s="90" t="s">
        <v>406</v>
      </c>
      <c r="C26" s="84" t="s">
        <v>517</v>
      </c>
      <c r="D26" s="84" t="s">
        <v>517</v>
      </c>
      <c r="E26" s="84" t="s">
        <v>517</v>
      </c>
      <c r="F26" s="84" t="s">
        <v>517</v>
      </c>
      <c r="G26" s="84" t="s">
        <v>517</v>
      </c>
      <c r="H26" s="84" t="s">
        <v>517</v>
      </c>
      <c r="I26" s="84" t="s">
        <v>517</v>
      </c>
      <c r="J26" s="84" t="s">
        <v>517</v>
      </c>
      <c r="K26" s="83"/>
      <c r="L26" s="83"/>
    </row>
    <row r="27" spans="1:12" s="64" customFormat="1" ht="31.5" x14ac:dyDescent="0.25">
      <c r="A27" s="86" t="s">
        <v>220</v>
      </c>
      <c r="B27" s="90" t="s">
        <v>408</v>
      </c>
      <c r="C27" s="84" t="s">
        <v>517</v>
      </c>
      <c r="D27" s="84" t="s">
        <v>517</v>
      </c>
      <c r="E27" s="84" t="s">
        <v>517</v>
      </c>
      <c r="F27" s="84" t="s">
        <v>517</v>
      </c>
      <c r="G27" s="84" t="s">
        <v>517</v>
      </c>
      <c r="H27" s="84" t="s">
        <v>517</v>
      </c>
      <c r="I27" s="84" t="s">
        <v>517</v>
      </c>
      <c r="J27" s="84" t="s">
        <v>517</v>
      </c>
      <c r="K27" s="83"/>
      <c r="L27" s="83"/>
    </row>
    <row r="28" spans="1:12" s="64" customFormat="1" ht="49.5" customHeight="1" x14ac:dyDescent="0.25">
      <c r="A28" s="86" t="s">
        <v>407</v>
      </c>
      <c r="B28" s="90" t="s">
        <v>412</v>
      </c>
      <c r="C28" s="84" t="s">
        <v>517</v>
      </c>
      <c r="D28" s="84" t="s">
        <v>517</v>
      </c>
      <c r="E28" s="84" t="s">
        <v>517</v>
      </c>
      <c r="F28" s="84" t="s">
        <v>517</v>
      </c>
      <c r="G28" s="84" t="s">
        <v>517</v>
      </c>
      <c r="H28" s="84" t="s">
        <v>517</v>
      </c>
      <c r="I28" s="84" t="s">
        <v>517</v>
      </c>
      <c r="J28" s="84" t="s">
        <v>517</v>
      </c>
      <c r="K28" s="83"/>
      <c r="L28" s="83"/>
    </row>
    <row r="29" spans="1:12" s="64" customFormat="1" ht="31.5" x14ac:dyDescent="0.25">
      <c r="A29" s="86" t="s">
        <v>219</v>
      </c>
      <c r="B29" s="90" t="s">
        <v>411</v>
      </c>
      <c r="C29" s="84" t="s">
        <v>517</v>
      </c>
      <c r="D29" s="84" t="s">
        <v>517</v>
      </c>
      <c r="E29" s="84" t="s">
        <v>517</v>
      </c>
      <c r="F29" s="84" t="s">
        <v>517</v>
      </c>
      <c r="G29" s="84" t="s">
        <v>517</v>
      </c>
      <c r="H29" s="84" t="s">
        <v>517</v>
      </c>
      <c r="I29" s="84" t="s">
        <v>517</v>
      </c>
      <c r="J29" s="84" t="s">
        <v>517</v>
      </c>
      <c r="K29" s="83"/>
      <c r="L29" s="83"/>
    </row>
    <row r="30" spans="1:12" s="64" customFormat="1" ht="31.5" x14ac:dyDescent="0.25">
      <c r="A30" s="86" t="s">
        <v>218</v>
      </c>
      <c r="B30" s="90" t="s">
        <v>413</v>
      </c>
      <c r="C30" s="84" t="s">
        <v>517</v>
      </c>
      <c r="D30" s="84" t="s">
        <v>517</v>
      </c>
      <c r="E30" s="84" t="s">
        <v>517</v>
      </c>
      <c r="F30" s="84" t="s">
        <v>517</v>
      </c>
      <c r="G30" s="84" t="s">
        <v>517</v>
      </c>
      <c r="H30" s="84" t="s">
        <v>517</v>
      </c>
      <c r="I30" s="84" t="s">
        <v>517</v>
      </c>
      <c r="J30" s="84" t="s">
        <v>517</v>
      </c>
      <c r="K30" s="83"/>
      <c r="L30" s="83"/>
    </row>
    <row r="31" spans="1:12" s="64" customFormat="1" ht="31.5" x14ac:dyDescent="0.25">
      <c r="A31" s="86" t="s">
        <v>217</v>
      </c>
      <c r="B31" s="85" t="s">
        <v>409</v>
      </c>
      <c r="C31" s="84" t="s">
        <v>517</v>
      </c>
      <c r="D31" s="84" t="s">
        <v>517</v>
      </c>
      <c r="E31" s="84" t="s">
        <v>517</v>
      </c>
      <c r="F31" s="84" t="s">
        <v>517</v>
      </c>
      <c r="G31" s="84" t="s">
        <v>517</v>
      </c>
      <c r="H31" s="84" t="s">
        <v>517</v>
      </c>
      <c r="I31" s="84" t="s">
        <v>517</v>
      </c>
      <c r="J31" s="84" t="s">
        <v>517</v>
      </c>
      <c r="K31" s="83"/>
      <c r="L31" s="83"/>
    </row>
    <row r="32" spans="1:12" s="64" customFormat="1" ht="31.5" x14ac:dyDescent="0.25">
      <c r="A32" s="86" t="s">
        <v>215</v>
      </c>
      <c r="B32" s="85" t="s">
        <v>414</v>
      </c>
      <c r="C32" s="84" t="s">
        <v>517</v>
      </c>
      <c r="D32" s="84" t="s">
        <v>517</v>
      </c>
      <c r="E32" s="84" t="s">
        <v>517</v>
      </c>
      <c r="F32" s="84" t="s">
        <v>517</v>
      </c>
      <c r="G32" s="84" t="s">
        <v>517</v>
      </c>
      <c r="H32" s="84" t="s">
        <v>517</v>
      </c>
      <c r="I32" s="84" t="s">
        <v>517</v>
      </c>
      <c r="J32" s="84" t="s">
        <v>517</v>
      </c>
      <c r="K32" s="83"/>
      <c r="L32" s="83"/>
    </row>
    <row r="33" spans="1:12" s="64" customFormat="1" ht="47.25" x14ac:dyDescent="0.25">
      <c r="A33" s="86" t="s">
        <v>425</v>
      </c>
      <c r="B33" s="85" t="s">
        <v>344</v>
      </c>
      <c r="C33" s="84" t="s">
        <v>517</v>
      </c>
      <c r="D33" s="84" t="s">
        <v>517</v>
      </c>
      <c r="E33" s="84" t="s">
        <v>517</v>
      </c>
      <c r="F33" s="84" t="s">
        <v>517</v>
      </c>
      <c r="G33" s="84" t="s">
        <v>517</v>
      </c>
      <c r="H33" s="84" t="s">
        <v>517</v>
      </c>
      <c r="I33" s="84" t="s">
        <v>517</v>
      </c>
      <c r="J33" s="84" t="s">
        <v>517</v>
      </c>
      <c r="K33" s="83"/>
      <c r="L33" s="83"/>
    </row>
    <row r="34" spans="1:12" s="64" customFormat="1" ht="47.25" customHeight="1" x14ac:dyDescent="0.25">
      <c r="A34" s="86" t="s">
        <v>426</v>
      </c>
      <c r="B34" s="85" t="s">
        <v>418</v>
      </c>
      <c r="C34" s="84" t="s">
        <v>517</v>
      </c>
      <c r="D34" s="84" t="s">
        <v>517</v>
      </c>
      <c r="E34" s="84" t="s">
        <v>517</v>
      </c>
      <c r="F34" s="84" t="s">
        <v>517</v>
      </c>
      <c r="G34" s="84" t="s">
        <v>517</v>
      </c>
      <c r="H34" s="84" t="s">
        <v>517</v>
      </c>
      <c r="I34" s="84" t="s">
        <v>517</v>
      </c>
      <c r="J34" s="84" t="s">
        <v>517</v>
      </c>
      <c r="K34" s="88"/>
      <c r="L34" s="83"/>
    </row>
    <row r="35" spans="1:12" s="64" customFormat="1" ht="31.5" x14ac:dyDescent="0.25">
      <c r="A35" s="86" t="s">
        <v>427</v>
      </c>
      <c r="B35" s="85" t="s">
        <v>216</v>
      </c>
      <c r="C35" s="84" t="s">
        <v>517</v>
      </c>
      <c r="D35" s="84" t="s">
        <v>517</v>
      </c>
      <c r="E35" s="84" t="s">
        <v>517</v>
      </c>
      <c r="F35" s="84" t="s">
        <v>517</v>
      </c>
      <c r="G35" s="84" t="s">
        <v>517</v>
      </c>
      <c r="H35" s="84" t="s">
        <v>517</v>
      </c>
      <c r="I35" s="84" t="s">
        <v>517</v>
      </c>
      <c r="J35" s="84" t="s">
        <v>517</v>
      </c>
      <c r="K35" s="88"/>
      <c r="L35" s="83"/>
    </row>
    <row r="36" spans="1:12" ht="31.5" x14ac:dyDescent="0.25">
      <c r="A36" s="86" t="s">
        <v>428</v>
      </c>
      <c r="B36" s="85" t="s">
        <v>410</v>
      </c>
      <c r="C36" s="84" t="s">
        <v>517</v>
      </c>
      <c r="D36" s="84" t="s">
        <v>517</v>
      </c>
      <c r="E36" s="84" t="s">
        <v>517</v>
      </c>
      <c r="F36" s="84" t="s">
        <v>517</v>
      </c>
      <c r="G36" s="84" t="s">
        <v>517</v>
      </c>
      <c r="H36" s="84" t="s">
        <v>517</v>
      </c>
      <c r="I36" s="84" t="s">
        <v>517</v>
      </c>
      <c r="J36" s="84" t="s">
        <v>517</v>
      </c>
      <c r="K36" s="83"/>
      <c r="L36" s="83"/>
    </row>
    <row r="37" spans="1:12" x14ac:dyDescent="0.25">
      <c r="A37" s="86" t="s">
        <v>429</v>
      </c>
      <c r="B37" s="85" t="s">
        <v>214</v>
      </c>
      <c r="C37" s="84">
        <v>2017</v>
      </c>
      <c r="D37" s="84">
        <v>2017</v>
      </c>
      <c r="E37" s="84">
        <v>2017</v>
      </c>
      <c r="F37" s="84">
        <v>2017</v>
      </c>
      <c r="G37" s="84">
        <v>2017</v>
      </c>
      <c r="H37" s="84">
        <v>2017</v>
      </c>
      <c r="I37" s="199">
        <v>1</v>
      </c>
      <c r="J37" s="199">
        <v>1</v>
      </c>
      <c r="K37" s="83"/>
      <c r="L37" s="83"/>
    </row>
    <row r="38" spans="1:12" x14ac:dyDescent="0.25">
      <c r="A38" s="86" t="s">
        <v>430</v>
      </c>
      <c r="B38" s="87" t="s">
        <v>213</v>
      </c>
      <c r="C38" s="84"/>
      <c r="D38" s="83"/>
      <c r="E38" s="83"/>
      <c r="F38" s="83"/>
      <c r="G38" s="83"/>
      <c r="H38" s="83"/>
      <c r="I38" s="83"/>
      <c r="J38" s="83"/>
      <c r="K38" s="83"/>
      <c r="L38" s="83"/>
    </row>
    <row r="39" spans="1:12" ht="63" x14ac:dyDescent="0.25">
      <c r="A39" s="86">
        <v>2</v>
      </c>
      <c r="B39" s="85" t="s">
        <v>415</v>
      </c>
      <c r="C39" s="84" t="s">
        <v>517</v>
      </c>
      <c r="D39" s="84" t="s">
        <v>517</v>
      </c>
      <c r="E39" s="84" t="s">
        <v>517</v>
      </c>
      <c r="F39" s="84" t="s">
        <v>517</v>
      </c>
      <c r="G39" s="84" t="s">
        <v>517</v>
      </c>
      <c r="H39" s="84" t="s">
        <v>517</v>
      </c>
      <c r="I39" s="84" t="s">
        <v>517</v>
      </c>
      <c r="J39" s="84" t="s">
        <v>517</v>
      </c>
      <c r="K39" s="83"/>
      <c r="L39" s="83"/>
    </row>
    <row r="40" spans="1:12" x14ac:dyDescent="0.25">
      <c r="A40" s="86" t="s">
        <v>212</v>
      </c>
      <c r="B40" s="85" t="s">
        <v>417</v>
      </c>
      <c r="C40" s="84">
        <v>2017</v>
      </c>
      <c r="D40" s="84">
        <v>2017</v>
      </c>
      <c r="E40" s="84">
        <v>2017</v>
      </c>
      <c r="F40" s="84">
        <v>2017</v>
      </c>
      <c r="G40" s="84">
        <v>2017</v>
      </c>
      <c r="H40" s="84">
        <v>2017</v>
      </c>
      <c r="I40" s="199">
        <v>1</v>
      </c>
      <c r="J40" s="199">
        <v>1</v>
      </c>
      <c r="K40" s="83"/>
      <c r="L40" s="83"/>
    </row>
    <row r="41" spans="1:12" ht="47.25" x14ac:dyDescent="0.25">
      <c r="A41" s="86" t="s">
        <v>211</v>
      </c>
      <c r="B41" s="87" t="s">
        <v>496</v>
      </c>
      <c r="C41" s="84"/>
      <c r="D41" s="83"/>
      <c r="E41" s="83"/>
      <c r="F41" s="83"/>
      <c r="G41" s="83"/>
      <c r="H41" s="83"/>
      <c r="I41" s="83"/>
      <c r="J41" s="83"/>
      <c r="K41" s="83"/>
      <c r="L41" s="83"/>
    </row>
    <row r="42" spans="1:12" ht="31.5" x14ac:dyDescent="0.25">
      <c r="A42" s="86">
        <v>3</v>
      </c>
      <c r="B42" s="85" t="s">
        <v>416</v>
      </c>
      <c r="C42" s="84">
        <v>2017</v>
      </c>
      <c r="D42" s="84">
        <v>2017</v>
      </c>
      <c r="E42" s="84">
        <v>2017</v>
      </c>
      <c r="F42" s="84">
        <v>2017</v>
      </c>
      <c r="G42" s="84">
        <v>2017</v>
      </c>
      <c r="H42" s="84">
        <v>2017</v>
      </c>
      <c r="I42" s="199">
        <v>1</v>
      </c>
      <c r="J42" s="199">
        <v>1</v>
      </c>
      <c r="K42" s="83"/>
      <c r="L42" s="83"/>
    </row>
    <row r="43" spans="1:12" x14ac:dyDescent="0.25">
      <c r="A43" s="86" t="s">
        <v>210</v>
      </c>
      <c r="B43" s="85" t="s">
        <v>208</v>
      </c>
      <c r="C43" s="84">
        <v>2017</v>
      </c>
      <c r="D43" s="84">
        <v>2017</v>
      </c>
      <c r="E43" s="84">
        <v>2017</v>
      </c>
      <c r="F43" s="84">
        <v>2017</v>
      </c>
      <c r="G43" s="84">
        <v>2017</v>
      </c>
      <c r="H43" s="84">
        <v>2017</v>
      </c>
      <c r="I43" s="199">
        <v>1</v>
      </c>
      <c r="J43" s="199">
        <v>1</v>
      </c>
      <c r="K43" s="83"/>
      <c r="L43" s="83"/>
    </row>
    <row r="44" spans="1:12" x14ac:dyDescent="0.25">
      <c r="A44" s="86" t="s">
        <v>209</v>
      </c>
      <c r="B44" s="85" t="s">
        <v>206</v>
      </c>
      <c r="C44" s="84">
        <v>2017</v>
      </c>
      <c r="D44" s="84">
        <v>2017</v>
      </c>
      <c r="E44" s="84">
        <v>2017</v>
      </c>
      <c r="F44" s="84">
        <v>2017</v>
      </c>
      <c r="G44" s="84">
        <v>2017</v>
      </c>
      <c r="H44" s="84">
        <v>2017</v>
      </c>
      <c r="I44" s="199">
        <v>1</v>
      </c>
      <c r="J44" s="199">
        <v>1</v>
      </c>
      <c r="K44" s="83"/>
      <c r="L44" s="83"/>
    </row>
    <row r="45" spans="1:12" ht="78.75" x14ac:dyDescent="0.25">
      <c r="A45" s="86" t="s">
        <v>207</v>
      </c>
      <c r="B45" s="85" t="s">
        <v>421</v>
      </c>
      <c r="C45" s="84" t="s">
        <v>517</v>
      </c>
      <c r="D45" s="84" t="s">
        <v>517</v>
      </c>
      <c r="E45" s="84" t="s">
        <v>517</v>
      </c>
      <c r="F45" s="84" t="s">
        <v>517</v>
      </c>
      <c r="G45" s="84" t="s">
        <v>517</v>
      </c>
      <c r="H45" s="84" t="s">
        <v>517</v>
      </c>
      <c r="I45" s="84" t="s">
        <v>517</v>
      </c>
      <c r="J45" s="84" t="s">
        <v>517</v>
      </c>
      <c r="K45" s="83"/>
      <c r="L45" s="83"/>
    </row>
    <row r="46" spans="1:12" ht="157.5" x14ac:dyDescent="0.25">
      <c r="A46" s="86" t="s">
        <v>205</v>
      </c>
      <c r="B46" s="85" t="s">
        <v>419</v>
      </c>
      <c r="C46" s="84" t="s">
        <v>517</v>
      </c>
      <c r="D46" s="84" t="s">
        <v>517</v>
      </c>
      <c r="E46" s="84" t="s">
        <v>517</v>
      </c>
      <c r="F46" s="84" t="s">
        <v>517</v>
      </c>
      <c r="G46" s="84" t="s">
        <v>517</v>
      </c>
      <c r="H46" s="84" t="s">
        <v>517</v>
      </c>
      <c r="I46" s="84" t="s">
        <v>517</v>
      </c>
      <c r="J46" s="84" t="s">
        <v>517</v>
      </c>
      <c r="K46" s="83"/>
      <c r="L46" s="83"/>
    </row>
    <row r="47" spans="1:12" x14ac:dyDescent="0.25">
      <c r="A47" s="86" t="s">
        <v>203</v>
      </c>
      <c r="B47" s="85" t="s">
        <v>204</v>
      </c>
      <c r="C47" s="84">
        <v>2017</v>
      </c>
      <c r="D47" s="84">
        <v>2017</v>
      </c>
      <c r="E47" s="84">
        <v>2017</v>
      </c>
      <c r="F47" s="84">
        <v>2017</v>
      </c>
      <c r="G47" s="84">
        <v>2017</v>
      </c>
      <c r="H47" s="84">
        <v>2017</v>
      </c>
      <c r="I47" s="199">
        <v>1</v>
      </c>
      <c r="J47" s="199">
        <v>1</v>
      </c>
      <c r="K47" s="83"/>
      <c r="L47" s="83"/>
    </row>
    <row r="48" spans="1:12" ht="37.5" customHeight="1" x14ac:dyDescent="0.25">
      <c r="A48" s="86" t="s">
        <v>431</v>
      </c>
      <c r="B48" s="87" t="s">
        <v>202</v>
      </c>
      <c r="C48" s="84"/>
      <c r="D48" s="83"/>
      <c r="E48" s="83"/>
      <c r="F48" s="83"/>
      <c r="G48" s="83"/>
      <c r="H48" s="83"/>
      <c r="I48" s="83"/>
      <c r="J48" s="83"/>
      <c r="K48" s="83"/>
      <c r="L48" s="83"/>
    </row>
    <row r="49" spans="1:12" ht="31.5" x14ac:dyDescent="0.25">
      <c r="A49" s="86">
        <v>4</v>
      </c>
      <c r="B49" s="85" t="s">
        <v>200</v>
      </c>
      <c r="C49" s="84">
        <v>2017</v>
      </c>
      <c r="D49" s="84">
        <v>2017</v>
      </c>
      <c r="E49" s="84">
        <v>2017</v>
      </c>
      <c r="F49" s="84">
        <v>2017</v>
      </c>
      <c r="G49" s="84">
        <v>2017</v>
      </c>
      <c r="H49" s="84">
        <v>2017</v>
      </c>
      <c r="I49" s="199">
        <v>1</v>
      </c>
      <c r="J49" s="199">
        <v>1</v>
      </c>
      <c r="K49" s="83"/>
      <c r="L49" s="83"/>
    </row>
    <row r="50" spans="1:12" ht="78.75" x14ac:dyDescent="0.25">
      <c r="A50" s="86" t="s">
        <v>201</v>
      </c>
      <c r="B50" s="85" t="s">
        <v>420</v>
      </c>
      <c r="C50" s="84">
        <v>2017</v>
      </c>
      <c r="D50" s="84">
        <v>2017</v>
      </c>
      <c r="E50" s="84">
        <v>2017</v>
      </c>
      <c r="F50" s="84">
        <v>2017</v>
      </c>
      <c r="G50" s="84">
        <v>2017</v>
      </c>
      <c r="H50" s="84">
        <v>2017</v>
      </c>
      <c r="I50" s="199">
        <v>1</v>
      </c>
      <c r="J50" s="199">
        <v>1</v>
      </c>
      <c r="K50" s="83"/>
      <c r="L50" s="83"/>
    </row>
    <row r="51" spans="1:12" ht="63" x14ac:dyDescent="0.25">
      <c r="A51" s="86" t="s">
        <v>199</v>
      </c>
      <c r="B51" s="85" t="s">
        <v>422</v>
      </c>
      <c r="C51" s="84" t="s">
        <v>517</v>
      </c>
      <c r="D51" s="84" t="s">
        <v>517</v>
      </c>
      <c r="E51" s="84" t="s">
        <v>517</v>
      </c>
      <c r="F51" s="84" t="s">
        <v>517</v>
      </c>
      <c r="G51" s="84" t="s">
        <v>517</v>
      </c>
      <c r="H51" s="84" t="s">
        <v>517</v>
      </c>
      <c r="I51" s="84" t="s">
        <v>517</v>
      </c>
      <c r="J51" s="84" t="s">
        <v>517</v>
      </c>
      <c r="K51" s="83"/>
      <c r="L51" s="83"/>
    </row>
    <row r="52" spans="1:12" ht="63" x14ac:dyDescent="0.25">
      <c r="A52" s="86" t="s">
        <v>197</v>
      </c>
      <c r="B52" s="85" t="s">
        <v>198</v>
      </c>
      <c r="C52" s="84" t="s">
        <v>517</v>
      </c>
      <c r="D52" s="84" t="s">
        <v>517</v>
      </c>
      <c r="E52" s="84" t="s">
        <v>517</v>
      </c>
      <c r="F52" s="84" t="s">
        <v>517</v>
      </c>
      <c r="G52" s="84" t="s">
        <v>517</v>
      </c>
      <c r="H52" s="84" t="s">
        <v>517</v>
      </c>
      <c r="I52" s="84" t="s">
        <v>517</v>
      </c>
      <c r="J52" s="84" t="s">
        <v>517</v>
      </c>
      <c r="K52" s="83"/>
      <c r="L52" s="83"/>
    </row>
    <row r="53" spans="1:12" ht="31.5" x14ac:dyDescent="0.25">
      <c r="A53" s="86" t="s">
        <v>195</v>
      </c>
      <c r="B53" s="178" t="s">
        <v>423</v>
      </c>
      <c r="C53" s="84">
        <v>2017</v>
      </c>
      <c r="D53" s="84">
        <v>2017</v>
      </c>
      <c r="E53" s="84">
        <v>2017</v>
      </c>
      <c r="F53" s="84">
        <v>2017</v>
      </c>
      <c r="G53" s="84">
        <v>2017</v>
      </c>
      <c r="H53" s="84">
        <v>2017</v>
      </c>
      <c r="I53" s="199">
        <v>1</v>
      </c>
      <c r="J53" s="199">
        <v>1</v>
      </c>
      <c r="K53" s="83"/>
      <c r="L53" s="83"/>
    </row>
    <row r="54" spans="1:12" ht="31.5" x14ac:dyDescent="0.25">
      <c r="A54" s="86" t="s">
        <v>424</v>
      </c>
      <c r="B54" s="85" t="s">
        <v>196</v>
      </c>
      <c r="C54" s="84" t="s">
        <v>517</v>
      </c>
      <c r="D54" s="84" t="s">
        <v>517</v>
      </c>
      <c r="E54" s="84" t="s">
        <v>517</v>
      </c>
      <c r="F54" s="84" t="s">
        <v>517</v>
      </c>
      <c r="G54" s="84" t="s">
        <v>517</v>
      </c>
      <c r="H54" s="84" t="s">
        <v>517</v>
      </c>
      <c r="I54" s="84" t="s">
        <v>517</v>
      </c>
      <c r="J54" s="84" t="s">
        <v>517</v>
      </c>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2015-11-30T14:18:17Z</cp:lastPrinted>
  <dcterms:created xsi:type="dcterms:W3CDTF">2015-08-16T15:31:05Z</dcterms:created>
  <dcterms:modified xsi:type="dcterms:W3CDTF">2018-02-14T06:16:41Z</dcterms:modified>
</cp:coreProperties>
</file>