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-2018" sheetId="1" r:id="rId1"/>
  </sheets>
  <calcPr calcId="125725"/>
</workbook>
</file>

<file path=xl/calcChain.xml><?xml version="1.0" encoding="utf-8"?>
<calcChain xmlns="http://schemas.openxmlformats.org/spreadsheetml/2006/main">
  <c r="AS156" i="1"/>
  <c r="AR156"/>
  <c r="AR26" s="1"/>
  <c r="AK156"/>
  <c r="AK26" s="1"/>
  <c r="AK20" s="1"/>
  <c r="W144"/>
  <c r="V144"/>
  <c r="U144"/>
  <c r="U24" s="1"/>
  <c r="T144"/>
  <c r="T24" s="1"/>
  <c r="S144"/>
  <c r="R144"/>
  <c r="O114"/>
  <c r="O113" s="1"/>
  <c r="O73" s="1"/>
  <c r="O22" s="1"/>
  <c r="O20" s="1"/>
  <c r="N114"/>
  <c r="N113" s="1"/>
  <c r="N73" s="1"/>
  <c r="N22" s="1"/>
  <c r="N20" s="1"/>
  <c r="M110"/>
  <c r="M94" s="1"/>
  <c r="M73" s="1"/>
  <c r="M22" s="1"/>
  <c r="L110"/>
  <c r="L94" s="1"/>
  <c r="L73" s="1"/>
  <c r="L22" s="1"/>
  <c r="L20" s="1"/>
  <c r="S95"/>
  <c r="R95"/>
  <c r="S94"/>
  <c r="R94"/>
  <c r="U91"/>
  <c r="U74" s="1"/>
  <c r="U73" s="1"/>
  <c r="U22" s="1"/>
  <c r="T91"/>
  <c r="T74" s="1"/>
  <c r="T73" s="1"/>
  <c r="T22" s="1"/>
  <c r="T20" s="1"/>
  <c r="W75"/>
  <c r="V75"/>
  <c r="Q75"/>
  <c r="P75"/>
  <c r="K75"/>
  <c r="J75"/>
  <c r="W74"/>
  <c r="V74"/>
  <c r="Q74"/>
  <c r="Q73" s="1"/>
  <c r="Q22" s="1"/>
  <c r="P74"/>
  <c r="P73" s="1"/>
  <c r="P22" s="1"/>
  <c r="P20" s="1"/>
  <c r="K74"/>
  <c r="J74"/>
  <c r="W73"/>
  <c r="V73"/>
  <c r="S73"/>
  <c r="R73"/>
  <c r="K73"/>
  <c r="J73"/>
  <c r="G37"/>
  <c r="F37"/>
  <c r="E37"/>
  <c r="D37"/>
  <c r="G31"/>
  <c r="F31"/>
  <c r="E31"/>
  <c r="E30" s="1"/>
  <c r="E29" s="1"/>
  <c r="E21" s="1"/>
  <c r="E20" s="1"/>
  <c r="D31"/>
  <c r="G30"/>
  <c r="F30"/>
  <c r="D30"/>
  <c r="G29"/>
  <c r="F29"/>
  <c r="D29"/>
  <c r="AS26"/>
  <c r="AQ26"/>
  <c r="AP26"/>
  <c r="AO26"/>
  <c r="AN26"/>
  <c r="AM26"/>
  <c r="AL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S24"/>
  <c r="R24"/>
  <c r="Q24"/>
  <c r="P24"/>
  <c r="O24"/>
  <c r="N24"/>
  <c r="M24"/>
  <c r="L24"/>
  <c r="K24"/>
  <c r="J24"/>
  <c r="I24"/>
  <c r="H24"/>
  <c r="G24"/>
  <c r="F24"/>
  <c r="E24"/>
  <c r="D24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W20" s="1"/>
  <c r="V22"/>
  <c r="V20" s="1"/>
  <c r="S22"/>
  <c r="S20" s="1"/>
  <c r="R22"/>
  <c r="R20" s="1"/>
  <c r="K22"/>
  <c r="K20" s="1"/>
  <c r="J22"/>
  <c r="J20" s="1"/>
  <c r="I22"/>
  <c r="H22"/>
  <c r="G22"/>
  <c r="G20" s="1"/>
  <c r="F22"/>
  <c r="E22"/>
  <c r="D22"/>
  <c r="AS21"/>
  <c r="AS20" s="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U20" s="1"/>
  <c r="T21"/>
  <c r="S21"/>
  <c r="R21"/>
  <c r="Q21"/>
  <c r="P21"/>
  <c r="O21"/>
  <c r="N21"/>
  <c r="M21"/>
  <c r="L21"/>
  <c r="K21"/>
  <c r="J21"/>
  <c r="I21"/>
  <c r="H21"/>
  <c r="G21"/>
  <c r="F21"/>
  <c r="D21"/>
  <c r="D20" s="1"/>
  <c r="F20"/>
  <c r="M20" l="1"/>
  <c r="Q20"/>
  <c r="AR20"/>
</calcChain>
</file>

<file path=xl/sharedStrings.xml><?xml version="1.0" encoding="utf-8"?>
<sst xmlns="http://schemas.openxmlformats.org/spreadsheetml/2006/main" count="734" uniqueCount="346">
  <si>
    <t>Приложение  № 1</t>
  </si>
  <si>
    <t>к приказу Минэнерго России</t>
  </si>
  <si>
    <t>от «05» мая 2016 г. №380</t>
  </si>
  <si>
    <t>Форма 1. Перечени инвестиционных проектов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</si>
  <si>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2018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</si>
  <si>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</si>
  <si>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</si>
  <si>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2017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</si>
  <si>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</si>
  <si>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</si>
  <si>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</si>
  <si>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</si>
  <si>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</si>
  <si>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</si>
  <si>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</si>
  <si>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</si>
  <si>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</si>
  <si>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</si>
  <si>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</si>
  <si>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</si>
  <si>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</si>
  <si>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МВА</t>
  </si>
  <si>
    <t>км</t>
  </si>
  <si>
    <t>…</t>
  </si>
  <si>
    <t>шт.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</si>
  <si>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</si>
  <si>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</si>
  <si>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</si>
  <si>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</si>
  <si>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</si>
  <si>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</si>
  <si>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</si>
  <si>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</si>
  <si>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</si>
  <si>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</si>
  <si>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</si>
  <si>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</si>
  <si>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</si>
  <si>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</si>
  <si>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</si>
  <si>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</si>
  <si>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</si>
  <si>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</si>
  <si>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</si>
  <si>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</si>
  <si>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</si>
  <si>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</si>
  <si>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</si>
  <si>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</si>
  <si>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</si>
  <si>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</si>
  <si>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</si>
  <si>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</si>
  <si>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</si>
  <si>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</si>
  <si>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</si>
  <si>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</si>
  <si>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</si>
  <si>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</si>
  <si>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</si>
  <si>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</si>
  <si>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</si>
  <si>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</si>
  <si>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</si>
  <si>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</si>
  <si>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</si>
  <si>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</si>
  <si>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</si>
  <si>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</si>
  <si>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</si>
  <si>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</si>
  <si>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</si>
  <si>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</si>
  <si>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</si>
  <si>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</si>
  <si>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</si>
  <si>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</si>
  <si>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</si>
  <si>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</si>
  <si>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</si>
  <si>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</si>
  <si>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</si>
  <si>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</si>
  <si>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</si>
  <si>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</si>
  <si>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</si>
  <si>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</si>
  <si>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</si>
  <si>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</si>
  <si>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ТП</t>
  </si>
  <si>
    <t>G_172118003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</si>
  <si>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</si>
  <si>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</si>
  <si>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</si>
  <si>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</si>
  <si>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</si>
  <si>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</si>
  <si>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</si>
  <si>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</si>
  <si>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</si>
  <si>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Строительство КЛ-10кВ ф.403 от ВЛ-10кВ для ж/д по ул.Балезина, 24-л</t>
  </si>
  <si>
    <t>H_172118007</t>
  </si>
  <si>
    <t>1.1.1.2.2</t>
  </si>
  <si>
    <t>Строительство КТП-400/10/0,4 для ж/д по ул.Балезина, 24-л</t>
  </si>
  <si>
    <t>H_172118008</t>
  </si>
  <si>
    <t>1.1.1.2.3</t>
  </si>
  <si>
    <t>Строительство КЛ-0,4кВ для ж/д по ул.Балезина, 24-л/2</t>
  </si>
  <si>
    <t>H_172118009</t>
  </si>
  <si>
    <t>1.1.1.2.4</t>
  </si>
  <si>
    <t>Строительство КЛ-0,4кВ для ж/д по ул.Балезина, 24-л/3</t>
  </si>
  <si>
    <t>H_172118010</t>
  </si>
  <si>
    <t>1.1.1.2.5</t>
  </si>
  <si>
    <t>Строительство КЛ-0,4кВ для ж/д по ул.Балезина, 24-л/5</t>
  </si>
  <si>
    <t>H_172118011</t>
  </si>
  <si>
    <t>1.1.1.2.6</t>
  </si>
  <si>
    <t>Строительство КЛ-0,4кВ для ж/д по ул.Свердлова, 25/1</t>
  </si>
  <si>
    <t>H_172118012</t>
  </si>
  <si>
    <t>1.1.1.2.7</t>
  </si>
  <si>
    <t>Строительство КЛ-0,4кВ для ж/д по ул.Свердлова, 25/2</t>
  </si>
  <si>
    <t>H_172118013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</si>
  <si>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</si>
  <si>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</si>
  <si>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</si>
  <si>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</si>
  <si>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</si>
  <si>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</si>
  <si>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</si>
  <si>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</si>
  <si>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</si>
  <si>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</si>
  <si>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</si>
  <si>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</si>
  <si>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</si>
  <si>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</si>
  <si>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</si>
  <si>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</si>
  <si>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</si>
  <si>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</si>
  <si>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</si>
  <si>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</si>
  <si>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</si>
  <si>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</si>
  <si>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</si>
  <si>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</si>
  <si>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</si>
  <si>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</si>
  <si>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</si>
  <si>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</si>
  <si>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</si>
  <si>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</si>
  <si>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ТП-6. Замена трансформатора ТМ 250/10/0,4 на ТМГ 160/10/0,4</t>
  </si>
  <si>
    <t>G_172118020</t>
  </si>
  <si>
    <t>1.2.1.1.2</t>
  </si>
  <si>
    <t>Реконструкция ТП-11. Замена трансформатора ТМ 100/10/0,4 на ТМГ 63/10/0,5</t>
  </si>
  <si>
    <t>G_172118021</t>
  </si>
  <si>
    <t>1.2.1.1.3</t>
  </si>
  <si>
    <t>Реконструкция ТП-55. Замена трансформатора ТМ 630/10/0,4 на ТМГ 400/10/0,4</t>
  </si>
  <si>
    <t>G_172118022</t>
  </si>
  <si>
    <t>1.2.1.1.4</t>
  </si>
  <si>
    <t>Реконструкция ТП-57. Замена трансформатора ТМ 250/10/0,4 на ТМГ 160/10/0,5</t>
  </si>
  <si>
    <t>G_172118023</t>
  </si>
  <si>
    <t>1.2.1.1.5</t>
  </si>
  <si>
    <t>Реконструкция ТП-23. Замена трансформатора ТМ 100/10/0,4 на ТМГ 100/10/0,4</t>
  </si>
  <si>
    <t>G_172118024</t>
  </si>
  <si>
    <t>1.2.1.1.6</t>
  </si>
  <si>
    <t>Реконструкция ТП-116. Замена трансформатора ТМ 250/10/0,4 на ТМГ 160/10/0,5</t>
  </si>
  <si>
    <t>G_172118025</t>
  </si>
  <si>
    <t>1.2.1.1.7</t>
  </si>
  <si>
    <t>Реконструкция ТП-139. Замена трансформатора ТМ 250/10/0,4 на ТМГ 160/10/0,4</t>
  </si>
  <si>
    <t>G_172118026</t>
  </si>
  <si>
    <t>1.2.1.1.8</t>
  </si>
  <si>
    <t>Реконструкция ТП-45. Замена трансформатора ТМ 100/10/0,4 на ТМГ 100/10/0,5</t>
  </si>
  <si>
    <t>G_172118027</t>
  </si>
  <si>
    <t>1.2.1.1.9</t>
  </si>
  <si>
    <t>Реконструкция ТП-161. Замена трансформатора ТМ 160/10/0,4 на ТМГ 160/10/0,5</t>
  </si>
  <si>
    <t>G_172118028</t>
  </si>
  <si>
    <t>1.2.1.1.10</t>
  </si>
  <si>
    <t>Реконструкция ТП-59</t>
  </si>
  <si>
    <t>G_172118029</t>
  </si>
  <si>
    <t>1.2.1.1.11</t>
  </si>
  <si>
    <t>Реконструкция ТП-60</t>
  </si>
  <si>
    <t>G_172118030</t>
  </si>
  <si>
    <t>1.2.1.1.12</t>
  </si>
  <si>
    <t>Реконструкция ТП-01049</t>
  </si>
  <si>
    <t>G_172118031</t>
  </si>
  <si>
    <t>1.2.1.1.13</t>
  </si>
  <si>
    <t>Реконструкция ТП-49</t>
  </si>
  <si>
    <t>G_172118032</t>
  </si>
  <si>
    <t>1.2.1.1.14</t>
  </si>
  <si>
    <t>Реконструкция ТП-15</t>
  </si>
  <si>
    <t>G_172118033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</si>
  <si>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</si>
  <si>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</si>
  <si>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</si>
  <si>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</si>
  <si>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</si>
  <si>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</si>
  <si>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</si>
  <si>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</si>
  <si>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</si>
  <si>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</si>
  <si>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ф.200</t>
  </si>
  <si>
    <t>G_172118078</t>
  </si>
  <si>
    <t>1.2.2.1.2</t>
  </si>
  <si>
    <t>Реконструкция ВЛ-10кВ ф.1022</t>
  </si>
  <si>
    <t>G_172118079</t>
  </si>
  <si>
    <t>1.2.2.1.3</t>
  </si>
  <si>
    <t>Реконструкция КЛ-10кВ ф.101 от РП-1 до ТП-1</t>
  </si>
  <si>
    <t>G_172118080</t>
  </si>
  <si>
    <t>1.2.2.1.4</t>
  </si>
  <si>
    <t>Реконструкция КЛ-10кВ ф.214 от ТП-52 до ТП-56</t>
  </si>
  <si>
    <t>G_172118081</t>
  </si>
  <si>
    <t>1.2.2.1.5</t>
  </si>
  <si>
    <t>Реконструкция КЛ-10кВ ф.202 от ТП-59 до ТП-56</t>
  </si>
  <si>
    <t>G_172118082</t>
  </si>
  <si>
    <t>1.2.2.1.6</t>
  </si>
  <si>
    <t>Реконструкция КЛ-10кВ ф.202 от ТП-59 до ТП-57</t>
  </si>
  <si>
    <t>G_172118083</t>
  </si>
  <si>
    <t>1.2.2.1.7</t>
  </si>
  <si>
    <t>Реконструкция ВЛ-10кВ ф.102</t>
  </si>
  <si>
    <t>H_172118084</t>
  </si>
  <si>
    <t>1.2.2.1.8</t>
  </si>
  <si>
    <t>Реконструкция отпайки ВЛ-10кВ ф.236 до ТП-0480</t>
  </si>
  <si>
    <t>H_172118085</t>
  </si>
  <si>
    <t>1.2.2.1.9</t>
  </si>
  <si>
    <t>Реконструкция ВЛ-0,4кВ СП с ВЛ-10кВ ф.102</t>
  </si>
  <si>
    <t>H_172118086</t>
  </si>
  <si>
    <t>1.2.2.1.10</t>
  </si>
  <si>
    <t>Реконструкция КЛ-10кВ ф.1031 от П/С "Дубки" до ВЛ-10кВ</t>
  </si>
  <si>
    <t>G_172118087</t>
  </si>
  <si>
    <t>1.2.2.1.11</t>
  </si>
  <si>
    <t>Реконструкция КЛ-10кВ ф.1034 от П/С "Дубки" до ВЛ-10кВ</t>
  </si>
  <si>
    <t>G_172118088</t>
  </si>
  <si>
    <t>1.2.2.1.12</t>
  </si>
  <si>
    <t>Реконструкция КЛ-10кВ ф.202 от ВЛ-10кВ до ТП-59</t>
  </si>
  <si>
    <t>H_172118089</t>
  </si>
  <si>
    <t>1.2.2.1.13</t>
  </si>
  <si>
    <t>Реконструкция КЛ-0,4кВ от ТП-59</t>
  </si>
  <si>
    <t>H_172118090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</si>
  <si>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</si>
  <si>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</si>
  <si>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</si>
  <si>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ВЛ-0,4кВ по ул.Коммунистическая</t>
  </si>
  <si>
    <t>H_172118110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</si>
  <si>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</si>
  <si>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</si>
  <si>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</si>
  <si>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</si>
  <si>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</si>
  <si>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(ТП-36)</t>
  </si>
  <si>
    <t>G_172118114</t>
  </si>
  <si>
    <t>1.2.3.1.2</t>
  </si>
  <si>
    <t>Установка приборов учета с АСКУЭ (ТП-25)</t>
  </si>
  <si>
    <t>G_172118115</t>
  </si>
  <si>
    <t>1.2.3.1.3</t>
  </si>
  <si>
    <t>Установка приборов учета с АСКУЭ (ТП-32)</t>
  </si>
  <si>
    <t>G_172118116</t>
  </si>
  <si>
    <t>1.2.3.1.4</t>
  </si>
  <si>
    <t>Установка приборов учета с АСКУЭ (ТП-39)</t>
  </si>
  <si>
    <t>G_172118117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</si>
  <si>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</si>
  <si>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</si>
  <si>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</si>
  <si>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</si>
  <si>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</si>
  <si>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</si>
  <si>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</si>
  <si>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</si>
  <si>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</si>
  <si>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</si>
  <si>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</si>
  <si>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</si>
  <si>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</si>
  <si>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</si>
  <si>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</si>
  <si>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</si>
  <si>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</si>
  <si>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</si>
  <si>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</si>
  <si>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</si>
  <si>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</si>
  <si>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</si>
  <si>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</si>
  <si>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</si>
  <si>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</si>
  <si>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</si>
  <si>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</si>
  <si>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</si>
  <si>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</si>
  <si>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ВЛ-10кВ ф.602 (второе питание мкр.Никольский)</t>
  </si>
  <si>
    <t>H_172118136</t>
  </si>
  <si>
    <t>1.4.2</t>
  </si>
  <si>
    <t>Строительство КЛ-10кВ ф.602 (второе питание мкр.Никольский)</t>
  </si>
  <si>
    <t>H_172118137</t>
  </si>
  <si>
    <t>1.4.3</t>
  </si>
  <si>
    <t>Установка КТП при делении ВЛ-0,4кВ от ТП-47 (Оптимизация)</t>
  </si>
  <si>
    <t>G_172118138</t>
  </si>
  <si>
    <t>1.4.4</t>
  </si>
  <si>
    <t>Установка КТП при делении ВЛ-0,4кВ от ТП-62 (Оптимизация)</t>
  </si>
  <si>
    <t>G_172118139</t>
  </si>
  <si>
    <t>1.4.5</t>
  </si>
  <si>
    <t>Строительство реклоузера ф.1024/ф.1033</t>
  </si>
  <si>
    <t>G_172118140</t>
  </si>
  <si>
    <t>1.4.6</t>
  </si>
  <si>
    <t>Строительство реклоузера ф.1031/ф.1034</t>
  </si>
  <si>
    <t>G_172118141</t>
  </si>
  <si>
    <t>1.4.7</t>
  </si>
  <si>
    <t>Строительство реклоузера ф.202/ф.214</t>
  </si>
  <si>
    <t>G_172118142</t>
  </si>
  <si>
    <t>1.4.8</t>
  </si>
  <si>
    <t>ИКЗ</t>
  </si>
  <si>
    <t>G_172121143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</si>
  <si>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</si>
  <si>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</si>
  <si>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</si>
  <si>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</si>
  <si>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</si>
  <si>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</si>
  <si>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</si>
  <si>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</si>
  <si>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</si>
  <si>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</si>
  <si>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</si>
  <si>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</si>
  <si>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</si>
  <si>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</si>
  <si>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</si>
  <si>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</si>
  <si>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</si>
  <si>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Автовышка</t>
  </si>
  <si>
    <t>G_172118164</t>
  </si>
  <si>
    <t>1.6.6</t>
  </si>
  <si>
    <t>УАЗ (2 шт)</t>
  </si>
  <si>
    <t>G_172118165</t>
  </si>
  <si>
    <t>1.6.7</t>
  </si>
  <si>
    <t>ГАЗ 27057</t>
  </si>
  <si>
    <t>G_172118166</t>
  </si>
  <si>
    <t>1.6.8</t>
  </si>
  <si>
    <t>Приобретение трактора JCB 4CX</t>
  </si>
  <si>
    <t>H_172118167</t>
  </si>
  <si>
    <t>1.6.9</t>
  </si>
  <si>
    <t>Приобретение навесного оборудования для трактора JCB 3CX-4CX (Мульчер)</t>
  </si>
  <si>
    <t>G_172118168</t>
  </si>
  <si>
    <t>1.6.10</t>
  </si>
  <si>
    <t>Приобретение навесного оборудования для трактора JCB 3CX-4CX (Гидробур)</t>
  </si>
  <si>
    <t>H_172118169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</si>
</sst>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0"/>
    <numFmt numFmtId="165" formatCode="#,##0.0"/>
    <numFmt numFmtId="166" formatCode="#,##0_ ;\-#,##0\ "/>
    <numFmt numFmtId="167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3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0" fontId="25" fillId="22" borderId="8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15" fillId="24" borderId="9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0" borderId="1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7" fillId="5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/>
    </xf>
    <xf numFmtId="0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0" borderId="1" xfId="1" applyFont="1" applyBorder="1" applyAlignment="1">
      <alignment horizontal="center" vertical="center" textRotation="90" wrapText="1"/>
    </xf>
    <xf numFmtId="0" fontId="13" fillId="0" borderId="0" xfId="1" applyFont="1"/>
    <xf numFmtId="0" fontId="3" fillId="0" borderId="1" xfId="1" applyFont="1" applyBorder="1" applyAlignment="1">
      <alignment horizontal="center" vertical="center" textRotation="90" wrapText="1"/>
    </xf>
    <xf numFmtId="0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/>
    </xf>
    <xf numFmtId="0" fontId="11" fillId="0" borderId="0" xfId="1" applyFont="1"/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11" fillId="0" borderId="0" xfId="1" applyFont="1" applyFill="1"/>
    <xf numFmtId="0" fontId="6" fillId="0" borderId="1" xfId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3" fillId="0" borderId="0" xfId="1" applyFont="1" applyFill="1"/>
    <xf numFmtId="0" fontId="14" fillId="0" borderId="0" xfId="1" applyFont="1"/>
    <xf numFmtId="0" fontId="3" fillId="0" borderId="1" xfId="1" applyFont="1" applyBorder="1"/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1"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F167"/>
  <sheetViews>
    <sheetView tabSelected="1" zoomScale="60" zoomScaleNormal="60" workbookViewId="0">
      <selection activeCell="A4" sqref="A4:AS4"/>
    </sheetView>
  </sheetViews>
  <sheetFormatPr defaultRowHeight="12"/>
  <cols>
    <col min="1" max="1" width="9.75" style="1" customWidth="1"/>
    <col min="2" max="2" width="59.125" style="2" customWidth="1"/>
    <col min="3" max="3" width="13.375" style="2" customWidth="1"/>
    <col min="4" max="45" width="7.25" style="2" customWidth="1"/>
    <col min="46" max="16384" width="9" style="2"/>
  </cols>
  <sheetData>
    <row r="1" spans="1:58" ht="18.75">
      <c r="AS1" s="3" t="s">
        <v>0</v>
      </c>
    </row>
    <row r="2" spans="1:58" ht="18.75">
      <c r="J2" s="4"/>
      <c r="K2" s="5"/>
      <c r="L2" s="5"/>
      <c r="M2" s="5"/>
      <c r="N2" s="5"/>
      <c r="O2" s="4"/>
      <c r="AS2" s="6" t="s">
        <v>1</v>
      </c>
    </row>
    <row r="3" spans="1:58" ht="18.75">
      <c r="J3" s="7"/>
      <c r="K3" s="7"/>
      <c r="L3" s="7"/>
      <c r="M3" s="7"/>
      <c r="N3" s="7"/>
      <c r="O3" s="7"/>
      <c r="AS3" s="6" t="s">
        <v>2</v>
      </c>
    </row>
    <row r="4" spans="1:58" ht="18.7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</row>
    <row r="5" spans="1:58" ht="18.7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</row>
    <row r="6" spans="1:58" ht="15.75" customHeight="1"/>
    <row r="7" spans="1:58" ht="21.75" customHeight="1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</row>
    <row r="8" spans="1:58" ht="15.75" customHeight="1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</row>
    <row r="10" spans="1:58" ht="21" customHeight="1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58" ht="15" customHeight="1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</row>
    <row r="12" spans="1:58" s="7" customFormat="1" ht="15.75" customHeight="1">
      <c r="A12" s="15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 s="7" customFormat="1" ht="15.75" customHeight="1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</row>
    <row r="14" spans="1:58" s="7" customFormat="1" ht="15.7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58" s="22" customFormat="1" ht="28.5" customHeight="1">
      <c r="A15" s="19" t="s">
        <v>10</v>
      </c>
      <c r="B15" s="20" t="s">
        <v>11</v>
      </c>
      <c r="C15" s="21" t="s">
        <v>12</v>
      </c>
      <c r="D15" s="20" t="s">
        <v>13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</row>
    <row r="16" spans="1:58" ht="88.5" customHeight="1">
      <c r="A16" s="19"/>
      <c r="B16" s="20"/>
      <c r="C16" s="21"/>
      <c r="D16" s="20" t="s">
        <v>14</v>
      </c>
      <c r="E16" s="20"/>
      <c r="F16" s="20"/>
      <c r="G16" s="20"/>
      <c r="H16" s="20"/>
      <c r="I16" s="20"/>
      <c r="J16" s="20" t="s">
        <v>15</v>
      </c>
      <c r="K16" s="20"/>
      <c r="L16" s="20"/>
      <c r="M16" s="20"/>
      <c r="N16" s="20"/>
      <c r="O16" s="20"/>
      <c r="P16" s="20" t="s">
        <v>16</v>
      </c>
      <c r="Q16" s="20"/>
      <c r="R16" s="20"/>
      <c r="S16" s="20"/>
      <c r="T16" s="20"/>
      <c r="U16" s="20"/>
      <c r="V16" s="20" t="s">
        <v>17</v>
      </c>
      <c r="W16" s="20"/>
      <c r="X16" s="20"/>
      <c r="Y16" s="20"/>
      <c r="Z16" s="20"/>
      <c r="AA16" s="20"/>
      <c r="AB16" s="20" t="s">
        <v>18</v>
      </c>
      <c r="AC16" s="20"/>
      <c r="AD16" s="20"/>
      <c r="AE16" s="20"/>
      <c r="AF16" s="20"/>
      <c r="AG16" s="20"/>
      <c r="AH16" s="20" t="s">
        <v>19</v>
      </c>
      <c r="AI16" s="20"/>
      <c r="AJ16" s="20"/>
      <c r="AK16" s="20"/>
      <c r="AL16" s="20"/>
      <c r="AM16" s="20"/>
      <c r="AN16" s="20" t="s">
        <v>20</v>
      </c>
      <c r="AO16" s="20"/>
      <c r="AP16" s="20"/>
      <c r="AQ16" s="20"/>
      <c r="AR16" s="20"/>
      <c r="AS16" s="20"/>
    </row>
    <row r="17" spans="1:45" s="24" customFormat="1" ht="41.25" customHeight="1">
      <c r="A17" s="19"/>
      <c r="B17" s="20"/>
      <c r="C17" s="21"/>
      <c r="D17" s="23" t="s">
        <v>21</v>
      </c>
      <c r="E17" s="23"/>
      <c r="F17" s="23" t="s">
        <v>22</v>
      </c>
      <c r="G17" s="23"/>
      <c r="H17" s="23" t="s">
        <v>23</v>
      </c>
      <c r="I17" s="23"/>
      <c r="J17" s="23" t="s">
        <v>21</v>
      </c>
      <c r="K17" s="23"/>
      <c r="L17" s="23" t="s">
        <v>22</v>
      </c>
      <c r="M17" s="23"/>
      <c r="N17" s="23" t="s">
        <v>24</v>
      </c>
      <c r="O17" s="23"/>
      <c r="P17" s="23" t="s">
        <v>21</v>
      </c>
      <c r="Q17" s="23"/>
      <c r="R17" s="23" t="s">
        <v>22</v>
      </c>
      <c r="S17" s="23"/>
      <c r="T17" s="23" t="s">
        <v>24</v>
      </c>
      <c r="U17" s="23"/>
      <c r="V17" s="23" t="s">
        <v>21</v>
      </c>
      <c r="W17" s="23"/>
      <c r="X17" s="23" t="s">
        <v>22</v>
      </c>
      <c r="Y17" s="23"/>
      <c r="Z17" s="23" t="s">
        <v>23</v>
      </c>
      <c r="AA17" s="23"/>
      <c r="AB17" s="23" t="s">
        <v>21</v>
      </c>
      <c r="AC17" s="23"/>
      <c r="AD17" s="23" t="s">
        <v>22</v>
      </c>
      <c r="AE17" s="23"/>
      <c r="AF17" s="23" t="s">
        <v>23</v>
      </c>
      <c r="AG17" s="23"/>
      <c r="AH17" s="23" t="s">
        <v>21</v>
      </c>
      <c r="AI17" s="23"/>
      <c r="AJ17" s="23" t="s">
        <v>22</v>
      </c>
      <c r="AK17" s="23"/>
      <c r="AL17" s="23" t="s">
        <v>23</v>
      </c>
      <c r="AM17" s="23"/>
      <c r="AN17" s="23" t="s">
        <v>21</v>
      </c>
      <c r="AO17" s="23"/>
      <c r="AP17" s="23" t="s">
        <v>22</v>
      </c>
      <c r="AQ17" s="23"/>
      <c r="AR17" s="23" t="s">
        <v>24</v>
      </c>
      <c r="AS17" s="23"/>
    </row>
    <row r="18" spans="1:45" ht="106.5" customHeight="1">
      <c r="A18" s="19"/>
      <c r="B18" s="20"/>
      <c r="C18" s="21"/>
      <c r="D18" s="25" t="s">
        <v>25</v>
      </c>
      <c r="E18" s="25" t="s">
        <v>26</v>
      </c>
      <c r="F18" s="25" t="s">
        <v>25</v>
      </c>
      <c r="G18" s="25" t="s">
        <v>26</v>
      </c>
      <c r="H18" s="25" t="s">
        <v>25</v>
      </c>
      <c r="I18" s="25" t="s">
        <v>26</v>
      </c>
      <c r="J18" s="25" t="s">
        <v>25</v>
      </c>
      <c r="K18" s="25" t="s">
        <v>26</v>
      </c>
      <c r="L18" s="25" t="s">
        <v>25</v>
      </c>
      <c r="M18" s="25" t="s">
        <v>26</v>
      </c>
      <c r="N18" s="25" t="s">
        <v>25</v>
      </c>
      <c r="O18" s="25" t="s">
        <v>26</v>
      </c>
      <c r="P18" s="25" t="s">
        <v>25</v>
      </c>
      <c r="Q18" s="25" t="s">
        <v>26</v>
      </c>
      <c r="R18" s="25" t="s">
        <v>25</v>
      </c>
      <c r="S18" s="25" t="s">
        <v>26</v>
      </c>
      <c r="T18" s="25" t="s">
        <v>25</v>
      </c>
      <c r="U18" s="25" t="s">
        <v>26</v>
      </c>
      <c r="V18" s="25" t="s">
        <v>25</v>
      </c>
      <c r="W18" s="25" t="s">
        <v>26</v>
      </c>
      <c r="X18" s="25" t="s">
        <v>25</v>
      </c>
      <c r="Y18" s="25" t="s">
        <v>26</v>
      </c>
      <c r="Z18" s="25" t="s">
        <v>25</v>
      </c>
      <c r="AA18" s="25" t="s">
        <v>26</v>
      </c>
      <c r="AB18" s="25" t="s">
        <v>25</v>
      </c>
      <c r="AC18" s="25" t="s">
        <v>26</v>
      </c>
      <c r="AD18" s="25" t="s">
        <v>25</v>
      </c>
      <c r="AE18" s="25" t="s">
        <v>26</v>
      </c>
      <c r="AF18" s="25" t="s">
        <v>25</v>
      </c>
      <c r="AG18" s="25" t="s">
        <v>26</v>
      </c>
      <c r="AH18" s="25" t="s">
        <v>25</v>
      </c>
      <c r="AI18" s="25" t="s">
        <v>26</v>
      </c>
      <c r="AJ18" s="25" t="s">
        <v>25</v>
      </c>
      <c r="AK18" s="25" t="s">
        <v>26</v>
      </c>
      <c r="AL18" s="25" t="s">
        <v>25</v>
      </c>
      <c r="AM18" s="25" t="s">
        <v>26</v>
      </c>
      <c r="AN18" s="25" t="s">
        <v>25</v>
      </c>
      <c r="AO18" s="25" t="s">
        <v>26</v>
      </c>
      <c r="AP18" s="25" t="s">
        <v>25</v>
      </c>
      <c r="AQ18" s="25" t="s">
        <v>26</v>
      </c>
      <c r="AR18" s="25" t="s">
        <v>25</v>
      </c>
      <c r="AS18" s="25" t="s">
        <v>26</v>
      </c>
    </row>
    <row r="19" spans="1:45" s="30" customFormat="1" ht="15.75">
      <c r="A19" s="26">
        <v>1</v>
      </c>
      <c r="B19" s="27">
        <v>2</v>
      </c>
      <c r="C19" s="28">
        <v>3</v>
      </c>
      <c r="D19" s="29" t="s">
        <v>27</v>
      </c>
      <c r="E19" s="29" t="s">
        <v>28</v>
      </c>
      <c r="F19" s="29" t="s">
        <v>29</v>
      </c>
      <c r="G19" s="29" t="s">
        <v>30</v>
      </c>
      <c r="H19" s="29" t="s">
        <v>31</v>
      </c>
      <c r="I19" s="29" t="s">
        <v>31</v>
      </c>
      <c r="J19" s="29" t="s">
        <v>32</v>
      </c>
      <c r="K19" s="29" t="s">
        <v>33</v>
      </c>
      <c r="L19" s="29" t="s">
        <v>34</v>
      </c>
      <c r="M19" s="29" t="s">
        <v>35</v>
      </c>
      <c r="N19" s="29" t="s">
        <v>36</v>
      </c>
      <c r="O19" s="29" t="s">
        <v>36</v>
      </c>
      <c r="P19" s="29" t="s">
        <v>37</v>
      </c>
      <c r="Q19" s="29" t="s">
        <v>38</v>
      </c>
      <c r="R19" s="29" t="s">
        <v>39</v>
      </c>
      <c r="S19" s="29" t="s">
        <v>40</v>
      </c>
      <c r="T19" s="29" t="s">
        <v>41</v>
      </c>
      <c r="U19" s="29" t="s">
        <v>41</v>
      </c>
      <c r="V19" s="29" t="s">
        <v>42</v>
      </c>
      <c r="W19" s="29" t="s">
        <v>43</v>
      </c>
      <c r="X19" s="29" t="s">
        <v>44</v>
      </c>
      <c r="Y19" s="29" t="s">
        <v>45</v>
      </c>
      <c r="Z19" s="29" t="s">
        <v>46</v>
      </c>
      <c r="AA19" s="29" t="s">
        <v>46</v>
      </c>
      <c r="AB19" s="29" t="s">
        <v>47</v>
      </c>
      <c r="AC19" s="29" t="s">
        <v>48</v>
      </c>
      <c r="AD19" s="29" t="s">
        <v>49</v>
      </c>
      <c r="AE19" s="29" t="s">
        <v>50</v>
      </c>
      <c r="AF19" s="29" t="s">
        <v>51</v>
      </c>
      <c r="AG19" s="29" t="s">
        <v>51</v>
      </c>
      <c r="AH19" s="29" t="s">
        <v>52</v>
      </c>
      <c r="AI19" s="29" t="s">
        <v>53</v>
      </c>
      <c r="AJ19" s="29" t="s">
        <v>54</v>
      </c>
      <c r="AK19" s="29" t="s">
        <v>55</v>
      </c>
      <c r="AL19" s="29" t="s">
        <v>56</v>
      </c>
      <c r="AM19" s="29" t="s">
        <v>56</v>
      </c>
      <c r="AN19" s="29" t="s">
        <v>57</v>
      </c>
      <c r="AO19" s="29" t="s">
        <v>58</v>
      </c>
      <c r="AP19" s="29" t="s">
        <v>59</v>
      </c>
      <c r="AQ19" s="29" t="s">
        <v>60</v>
      </c>
      <c r="AR19" s="29" t="s">
        <v>61</v>
      </c>
      <c r="AS19" s="29" t="s">
        <v>61</v>
      </c>
    </row>
    <row r="20" spans="1:45" s="36" customFormat="1" ht="15.75">
      <c r="A20" s="31" t="s">
        <v>62</v>
      </c>
      <c r="B20" s="32" t="s">
        <v>63</v>
      </c>
      <c r="C20" s="33"/>
      <c r="D20" s="33">
        <f>SUM(D21:D26)</f>
        <v>0.32</v>
      </c>
      <c r="E20" s="33">
        <f t="shared" ref="E20:AS20" si="0">SUM(E21:E26)</f>
        <v>0.4</v>
      </c>
      <c r="F20" s="33">
        <f t="shared" si="0"/>
        <v>20.635000000000002</v>
      </c>
      <c r="G20" s="33">
        <f t="shared" si="0"/>
        <v>1.43</v>
      </c>
      <c r="H20" s="33" t="s">
        <v>64</v>
      </c>
      <c r="I20" s="33" t="s">
        <v>64</v>
      </c>
      <c r="J20" s="33">
        <f t="shared" si="0"/>
        <v>1.103</v>
      </c>
      <c r="K20" s="33">
        <f t="shared" si="0"/>
        <v>0.56000000000000005</v>
      </c>
      <c r="L20" s="33">
        <f t="shared" si="0"/>
        <v>0</v>
      </c>
      <c r="M20" s="33">
        <f t="shared" si="0"/>
        <v>1.72</v>
      </c>
      <c r="N20" s="34">
        <f t="shared" si="0"/>
        <v>598</v>
      </c>
      <c r="O20" s="34">
        <f t="shared" si="0"/>
        <v>598</v>
      </c>
      <c r="P20" s="33">
        <f t="shared" si="0"/>
        <v>1.22</v>
      </c>
      <c r="Q20" s="33">
        <f t="shared" si="0"/>
        <v>0.65</v>
      </c>
      <c r="R20" s="33">
        <f t="shared" si="0"/>
        <v>5.07</v>
      </c>
      <c r="S20" s="33">
        <f t="shared" si="0"/>
        <v>12.145999999999997</v>
      </c>
      <c r="T20" s="35">
        <f t="shared" si="0"/>
        <v>3.5</v>
      </c>
      <c r="U20" s="34">
        <f t="shared" si="0"/>
        <v>1</v>
      </c>
      <c r="V20" s="33">
        <f t="shared" si="0"/>
        <v>0.56000000000000005</v>
      </c>
      <c r="W20" s="34">
        <f t="shared" si="0"/>
        <v>0</v>
      </c>
      <c r="X20" s="33" t="s">
        <v>64</v>
      </c>
      <c r="Y20" s="33" t="s">
        <v>64</v>
      </c>
      <c r="Z20" s="33" t="s">
        <v>64</v>
      </c>
      <c r="AA20" s="33" t="s">
        <v>64</v>
      </c>
      <c r="AB20" s="33" t="s">
        <v>64</v>
      </c>
      <c r="AC20" s="33" t="s">
        <v>64</v>
      </c>
      <c r="AD20" s="33" t="s">
        <v>64</v>
      </c>
      <c r="AE20" s="33" t="s">
        <v>64</v>
      </c>
      <c r="AF20" s="33" t="s">
        <v>64</v>
      </c>
      <c r="AG20" s="33" t="s">
        <v>64</v>
      </c>
      <c r="AH20" s="33" t="s">
        <v>64</v>
      </c>
      <c r="AI20" s="33" t="s">
        <v>64</v>
      </c>
      <c r="AJ20" s="33" t="s">
        <v>64</v>
      </c>
      <c r="AK20" s="33">
        <f t="shared" si="0"/>
        <v>1.59</v>
      </c>
      <c r="AL20" s="33" t="s">
        <v>64</v>
      </c>
      <c r="AM20" s="33" t="s">
        <v>64</v>
      </c>
      <c r="AN20" s="33" t="s">
        <v>64</v>
      </c>
      <c r="AO20" s="33" t="s">
        <v>64</v>
      </c>
      <c r="AP20" s="33" t="s">
        <v>64</v>
      </c>
      <c r="AQ20" s="33" t="s">
        <v>64</v>
      </c>
      <c r="AR20" s="34">
        <f t="shared" si="0"/>
        <v>5</v>
      </c>
      <c r="AS20" s="34">
        <f t="shared" si="0"/>
        <v>2</v>
      </c>
    </row>
    <row r="21" spans="1:45" s="37" customFormat="1" ht="15.75">
      <c r="A21" s="31" t="s">
        <v>65</v>
      </c>
      <c r="B21" s="32" t="s">
        <v>66</v>
      </c>
      <c r="C21" s="33"/>
      <c r="D21" s="33">
        <f>D29</f>
        <v>0.32</v>
      </c>
      <c r="E21" s="33">
        <f t="shared" ref="E21:AS21" si="1">E29</f>
        <v>0.4</v>
      </c>
      <c r="F21" s="33">
        <f t="shared" si="1"/>
        <v>20.635000000000002</v>
      </c>
      <c r="G21" s="33">
        <f t="shared" si="1"/>
        <v>1.43</v>
      </c>
      <c r="H21" s="34" t="str">
        <f t="shared" si="1"/>
        <v>нд</v>
      </c>
      <c r="I21" s="34" t="str">
        <f t="shared" si="1"/>
        <v>нд</v>
      </c>
      <c r="J21" s="33" t="str">
        <f t="shared" si="1"/>
        <v>нд</v>
      </c>
      <c r="K21" s="34" t="str">
        <f t="shared" si="1"/>
        <v>нд</v>
      </c>
      <c r="L21" s="33" t="str">
        <f t="shared" si="1"/>
        <v>нд</v>
      </c>
      <c r="M21" s="34" t="str">
        <f t="shared" si="1"/>
        <v>нд</v>
      </c>
      <c r="N21" s="34" t="str">
        <f t="shared" si="1"/>
        <v>нд</v>
      </c>
      <c r="O21" s="34" t="str">
        <f t="shared" si="1"/>
        <v>нд</v>
      </c>
      <c r="P21" s="34" t="str">
        <f t="shared" si="1"/>
        <v>нд</v>
      </c>
      <c r="Q21" s="34" t="str">
        <f t="shared" si="1"/>
        <v>нд</v>
      </c>
      <c r="R21" s="34" t="str">
        <f t="shared" si="1"/>
        <v>нд</v>
      </c>
      <c r="S21" s="34" t="str">
        <f t="shared" si="1"/>
        <v>нд</v>
      </c>
      <c r="T21" s="34" t="str">
        <f t="shared" si="1"/>
        <v>нд</v>
      </c>
      <c r="U21" s="34" t="str">
        <f t="shared" si="1"/>
        <v>нд</v>
      </c>
      <c r="V21" s="34" t="str">
        <f t="shared" si="1"/>
        <v>нд</v>
      </c>
      <c r="W21" s="34" t="str">
        <f t="shared" si="1"/>
        <v>нд</v>
      </c>
      <c r="X21" s="34" t="str">
        <f t="shared" si="1"/>
        <v>нд</v>
      </c>
      <c r="Y21" s="34" t="str">
        <f t="shared" si="1"/>
        <v>нд</v>
      </c>
      <c r="Z21" s="34" t="str">
        <f t="shared" si="1"/>
        <v>нд</v>
      </c>
      <c r="AA21" s="34" t="str">
        <f t="shared" si="1"/>
        <v>нд</v>
      </c>
      <c r="AB21" s="34" t="str">
        <f t="shared" si="1"/>
        <v>нд</v>
      </c>
      <c r="AC21" s="34" t="str">
        <f t="shared" si="1"/>
        <v>нд</v>
      </c>
      <c r="AD21" s="34" t="str">
        <f t="shared" si="1"/>
        <v>нд</v>
      </c>
      <c r="AE21" s="34" t="str">
        <f t="shared" si="1"/>
        <v>нд</v>
      </c>
      <c r="AF21" s="34" t="str">
        <f t="shared" si="1"/>
        <v>нд</v>
      </c>
      <c r="AG21" s="34" t="str">
        <f t="shared" si="1"/>
        <v>нд</v>
      </c>
      <c r="AH21" s="34" t="str">
        <f t="shared" si="1"/>
        <v>нд</v>
      </c>
      <c r="AI21" s="34" t="str">
        <f t="shared" si="1"/>
        <v>нд</v>
      </c>
      <c r="AJ21" s="34" t="str">
        <f t="shared" si="1"/>
        <v>нд</v>
      </c>
      <c r="AK21" s="34" t="str">
        <f t="shared" si="1"/>
        <v>нд</v>
      </c>
      <c r="AL21" s="34" t="str">
        <f t="shared" si="1"/>
        <v>нд</v>
      </c>
      <c r="AM21" s="34" t="str">
        <f t="shared" si="1"/>
        <v>нд</v>
      </c>
      <c r="AN21" s="34" t="str">
        <f t="shared" si="1"/>
        <v>нд</v>
      </c>
      <c r="AO21" s="34" t="str">
        <f t="shared" si="1"/>
        <v>нд</v>
      </c>
      <c r="AP21" s="34" t="str">
        <f t="shared" si="1"/>
        <v>нд</v>
      </c>
      <c r="AQ21" s="34" t="str">
        <f t="shared" si="1"/>
        <v>нд</v>
      </c>
      <c r="AR21" s="34" t="str">
        <f t="shared" si="1"/>
        <v>нд</v>
      </c>
      <c r="AS21" s="34" t="str">
        <f t="shared" si="1"/>
        <v>нд</v>
      </c>
    </row>
    <row r="22" spans="1:45" s="37" customFormat="1" ht="31.5">
      <c r="A22" s="31" t="s">
        <v>67</v>
      </c>
      <c r="B22" s="32" t="s">
        <v>68</v>
      </c>
      <c r="C22" s="33"/>
      <c r="D22" s="33" t="str">
        <f>D73</f>
        <v>нд</v>
      </c>
      <c r="E22" s="33" t="str">
        <f t="shared" ref="E22:AS22" si="2">E73</f>
        <v>нд</v>
      </c>
      <c r="F22" s="33" t="str">
        <f t="shared" si="2"/>
        <v>нд</v>
      </c>
      <c r="G22" s="33" t="str">
        <f t="shared" si="2"/>
        <v>нд</v>
      </c>
      <c r="H22" s="33" t="str">
        <f t="shared" si="2"/>
        <v>нд</v>
      </c>
      <c r="I22" s="33" t="str">
        <f t="shared" si="2"/>
        <v>нд</v>
      </c>
      <c r="J22" s="33">
        <f t="shared" si="2"/>
        <v>1.103</v>
      </c>
      <c r="K22" s="33">
        <f t="shared" si="2"/>
        <v>0.56000000000000005</v>
      </c>
      <c r="L22" s="33">
        <f t="shared" si="2"/>
        <v>0</v>
      </c>
      <c r="M22" s="33">
        <f t="shared" si="2"/>
        <v>1.72</v>
      </c>
      <c r="N22" s="34">
        <f t="shared" si="2"/>
        <v>598</v>
      </c>
      <c r="O22" s="34">
        <f t="shared" si="2"/>
        <v>598</v>
      </c>
      <c r="P22" s="33">
        <f t="shared" si="2"/>
        <v>1.22</v>
      </c>
      <c r="Q22" s="33">
        <f t="shared" si="2"/>
        <v>0.65</v>
      </c>
      <c r="R22" s="33">
        <f t="shared" si="2"/>
        <v>5.07</v>
      </c>
      <c r="S22" s="33">
        <f t="shared" si="2"/>
        <v>8.1119999999999983</v>
      </c>
      <c r="T22" s="35">
        <f t="shared" si="2"/>
        <v>0.5</v>
      </c>
      <c r="U22" s="34">
        <f t="shared" si="2"/>
        <v>0</v>
      </c>
      <c r="V22" s="33">
        <f t="shared" si="2"/>
        <v>0.36</v>
      </c>
      <c r="W22" s="34">
        <f t="shared" si="2"/>
        <v>0</v>
      </c>
      <c r="X22" s="33" t="str">
        <f t="shared" si="2"/>
        <v>нд</v>
      </c>
      <c r="Y22" s="33" t="str">
        <f t="shared" si="2"/>
        <v>нд</v>
      </c>
      <c r="Z22" s="33" t="str">
        <f t="shared" si="2"/>
        <v>нд</v>
      </c>
      <c r="AA22" s="33" t="str">
        <f t="shared" si="2"/>
        <v>нд</v>
      </c>
      <c r="AB22" s="33" t="str">
        <f t="shared" si="2"/>
        <v>нд</v>
      </c>
      <c r="AC22" s="33" t="str">
        <f t="shared" si="2"/>
        <v>нд</v>
      </c>
      <c r="AD22" s="33" t="str">
        <f t="shared" si="2"/>
        <v>нд</v>
      </c>
      <c r="AE22" s="33" t="str">
        <f t="shared" si="2"/>
        <v>нд</v>
      </c>
      <c r="AF22" s="33" t="str">
        <f t="shared" si="2"/>
        <v>нд</v>
      </c>
      <c r="AG22" s="33" t="str">
        <f t="shared" si="2"/>
        <v>нд</v>
      </c>
      <c r="AH22" s="33" t="str">
        <f t="shared" si="2"/>
        <v>нд</v>
      </c>
      <c r="AI22" s="33" t="str">
        <f t="shared" si="2"/>
        <v>нд</v>
      </c>
      <c r="AJ22" s="33" t="str">
        <f t="shared" si="2"/>
        <v>нд</v>
      </c>
      <c r="AK22" s="33" t="str">
        <f t="shared" si="2"/>
        <v>нд</v>
      </c>
      <c r="AL22" s="33" t="str">
        <f t="shared" si="2"/>
        <v>нд</v>
      </c>
      <c r="AM22" s="33" t="str">
        <f t="shared" si="2"/>
        <v>нд</v>
      </c>
      <c r="AN22" s="33" t="str">
        <f t="shared" si="2"/>
        <v>нд</v>
      </c>
      <c r="AO22" s="33" t="str">
        <f t="shared" si="2"/>
        <v>нд</v>
      </c>
      <c r="AP22" s="33" t="str">
        <f t="shared" si="2"/>
        <v>нд</v>
      </c>
      <c r="AQ22" s="33" t="str">
        <f t="shared" si="2"/>
        <v>нд</v>
      </c>
      <c r="AR22" s="33" t="str">
        <f t="shared" si="2"/>
        <v>нд</v>
      </c>
      <c r="AS22" s="33" t="str">
        <f t="shared" si="2"/>
        <v>нд</v>
      </c>
    </row>
    <row r="23" spans="1:45" s="37" customFormat="1" ht="47.25">
      <c r="A23" s="31" t="s">
        <v>69</v>
      </c>
      <c r="B23" s="38" t="s">
        <v>70</v>
      </c>
      <c r="C23" s="33"/>
      <c r="D23" s="33" t="str">
        <f>D139</f>
        <v>нд</v>
      </c>
      <c r="E23" s="33" t="str">
        <f t="shared" ref="E23:AS23" si="3">E139</f>
        <v>нд</v>
      </c>
      <c r="F23" s="33" t="str">
        <f t="shared" si="3"/>
        <v>нд</v>
      </c>
      <c r="G23" s="33" t="str">
        <f t="shared" si="3"/>
        <v>нд</v>
      </c>
      <c r="H23" s="33" t="str">
        <f t="shared" si="3"/>
        <v>нд</v>
      </c>
      <c r="I23" s="33" t="str">
        <f t="shared" si="3"/>
        <v>нд</v>
      </c>
      <c r="J23" s="33" t="str">
        <f t="shared" si="3"/>
        <v>нд</v>
      </c>
      <c r="K23" s="33" t="str">
        <f t="shared" si="3"/>
        <v>нд</v>
      </c>
      <c r="L23" s="33" t="str">
        <f t="shared" si="3"/>
        <v>нд</v>
      </c>
      <c r="M23" s="33" t="str">
        <f t="shared" si="3"/>
        <v>нд</v>
      </c>
      <c r="N23" s="33" t="str">
        <f t="shared" si="3"/>
        <v>нд</v>
      </c>
      <c r="O23" s="33" t="str">
        <f t="shared" si="3"/>
        <v>нд</v>
      </c>
      <c r="P23" s="33" t="str">
        <f t="shared" si="3"/>
        <v>нд</v>
      </c>
      <c r="Q23" s="33" t="str">
        <f t="shared" si="3"/>
        <v>нд</v>
      </c>
      <c r="R23" s="33" t="str">
        <f t="shared" si="3"/>
        <v>нд</v>
      </c>
      <c r="S23" s="33" t="str">
        <f t="shared" si="3"/>
        <v>нд</v>
      </c>
      <c r="T23" s="35" t="str">
        <f t="shared" si="3"/>
        <v>нд</v>
      </c>
      <c r="U23" s="34" t="str">
        <f t="shared" si="3"/>
        <v>нд</v>
      </c>
      <c r="V23" s="33" t="str">
        <f t="shared" si="3"/>
        <v>нд</v>
      </c>
      <c r="W23" s="33" t="str">
        <f t="shared" si="3"/>
        <v>нд</v>
      </c>
      <c r="X23" s="33" t="str">
        <f t="shared" si="3"/>
        <v>нд</v>
      </c>
      <c r="Y23" s="33" t="str">
        <f t="shared" si="3"/>
        <v>нд</v>
      </c>
      <c r="Z23" s="33" t="str">
        <f t="shared" si="3"/>
        <v>нд</v>
      </c>
      <c r="AA23" s="33" t="str">
        <f t="shared" si="3"/>
        <v>нд</v>
      </c>
      <c r="AB23" s="33" t="str">
        <f t="shared" si="3"/>
        <v>нд</v>
      </c>
      <c r="AC23" s="33" t="str">
        <f t="shared" si="3"/>
        <v>нд</v>
      </c>
      <c r="AD23" s="33" t="str">
        <f t="shared" si="3"/>
        <v>нд</v>
      </c>
      <c r="AE23" s="33" t="str">
        <f t="shared" si="3"/>
        <v>нд</v>
      </c>
      <c r="AF23" s="33" t="str">
        <f t="shared" si="3"/>
        <v>нд</v>
      </c>
      <c r="AG23" s="33" t="str">
        <f t="shared" si="3"/>
        <v>нд</v>
      </c>
      <c r="AH23" s="33" t="str">
        <f t="shared" si="3"/>
        <v>нд</v>
      </c>
      <c r="AI23" s="33" t="str">
        <f t="shared" si="3"/>
        <v>нд</v>
      </c>
      <c r="AJ23" s="33" t="str">
        <f t="shared" si="3"/>
        <v>нд</v>
      </c>
      <c r="AK23" s="33" t="str">
        <f t="shared" si="3"/>
        <v>нд</v>
      </c>
      <c r="AL23" s="33" t="str">
        <f t="shared" si="3"/>
        <v>нд</v>
      </c>
      <c r="AM23" s="33" t="str">
        <f t="shared" si="3"/>
        <v>нд</v>
      </c>
      <c r="AN23" s="33" t="str">
        <f t="shared" si="3"/>
        <v>нд</v>
      </c>
      <c r="AO23" s="33" t="str">
        <f t="shared" si="3"/>
        <v>нд</v>
      </c>
      <c r="AP23" s="33" t="str">
        <f t="shared" si="3"/>
        <v>нд</v>
      </c>
      <c r="AQ23" s="33" t="str">
        <f t="shared" si="3"/>
        <v>нд</v>
      </c>
      <c r="AR23" s="33" t="str">
        <f t="shared" si="3"/>
        <v>нд</v>
      </c>
      <c r="AS23" s="33" t="str">
        <f t="shared" si="3"/>
        <v>нд</v>
      </c>
    </row>
    <row r="24" spans="1:45" s="37" customFormat="1" ht="31.5">
      <c r="A24" s="31" t="s">
        <v>71</v>
      </c>
      <c r="B24" s="32" t="s">
        <v>72</v>
      </c>
      <c r="C24" s="33"/>
      <c r="D24" s="33" t="str">
        <f>D144</f>
        <v>нд</v>
      </c>
      <c r="E24" s="33" t="str">
        <f t="shared" ref="E24:AS24" si="4">E144</f>
        <v>нд</v>
      </c>
      <c r="F24" s="33" t="str">
        <f t="shared" si="4"/>
        <v>нд</v>
      </c>
      <c r="G24" s="33" t="str">
        <f t="shared" si="4"/>
        <v>нд</v>
      </c>
      <c r="H24" s="33" t="str">
        <f t="shared" si="4"/>
        <v>нд</v>
      </c>
      <c r="I24" s="33" t="str">
        <f t="shared" si="4"/>
        <v>нд</v>
      </c>
      <c r="J24" s="33" t="str">
        <f t="shared" si="4"/>
        <v>нд</v>
      </c>
      <c r="K24" s="33" t="str">
        <f t="shared" si="4"/>
        <v>нд</v>
      </c>
      <c r="L24" s="33" t="str">
        <f t="shared" si="4"/>
        <v>нд</v>
      </c>
      <c r="M24" s="33" t="str">
        <f t="shared" si="4"/>
        <v>нд</v>
      </c>
      <c r="N24" s="33" t="str">
        <f t="shared" si="4"/>
        <v>нд</v>
      </c>
      <c r="O24" s="33" t="str">
        <f t="shared" si="4"/>
        <v>нд</v>
      </c>
      <c r="P24" s="33" t="str">
        <f t="shared" si="4"/>
        <v>нд</v>
      </c>
      <c r="Q24" s="33" t="str">
        <f t="shared" si="4"/>
        <v>нд</v>
      </c>
      <c r="R24" s="34">
        <f t="shared" si="4"/>
        <v>0</v>
      </c>
      <c r="S24" s="33">
        <f t="shared" si="4"/>
        <v>4.0339999999999998</v>
      </c>
      <c r="T24" s="34">
        <f t="shared" si="4"/>
        <v>3</v>
      </c>
      <c r="U24" s="34">
        <f t="shared" si="4"/>
        <v>1</v>
      </c>
      <c r="V24" s="33">
        <f t="shared" si="4"/>
        <v>0.2</v>
      </c>
      <c r="W24" s="34">
        <f t="shared" si="4"/>
        <v>0</v>
      </c>
      <c r="X24" s="33" t="str">
        <f t="shared" si="4"/>
        <v>нд</v>
      </c>
      <c r="Y24" s="33" t="str">
        <f t="shared" si="4"/>
        <v>нд</v>
      </c>
      <c r="Z24" s="33" t="str">
        <f t="shared" si="4"/>
        <v>нд</v>
      </c>
      <c r="AA24" s="33" t="str">
        <f t="shared" si="4"/>
        <v>нд</v>
      </c>
      <c r="AB24" s="33" t="str">
        <f t="shared" si="4"/>
        <v>нд</v>
      </c>
      <c r="AC24" s="33" t="str">
        <f t="shared" si="4"/>
        <v>нд</v>
      </c>
      <c r="AD24" s="33" t="str">
        <f t="shared" si="4"/>
        <v>нд</v>
      </c>
      <c r="AE24" s="33" t="str">
        <f t="shared" si="4"/>
        <v>нд</v>
      </c>
      <c r="AF24" s="33" t="str">
        <f t="shared" si="4"/>
        <v>нд</v>
      </c>
      <c r="AG24" s="33" t="str">
        <f t="shared" si="4"/>
        <v>нд</v>
      </c>
      <c r="AH24" s="33" t="str">
        <f t="shared" si="4"/>
        <v>нд</v>
      </c>
      <c r="AI24" s="33" t="str">
        <f t="shared" si="4"/>
        <v>нд</v>
      </c>
      <c r="AJ24" s="33" t="str">
        <f t="shared" si="4"/>
        <v>нд</v>
      </c>
      <c r="AK24" s="33" t="str">
        <f t="shared" si="4"/>
        <v>нд</v>
      </c>
      <c r="AL24" s="33" t="str">
        <f t="shared" si="4"/>
        <v>нд</v>
      </c>
      <c r="AM24" s="33" t="str">
        <f t="shared" si="4"/>
        <v>нд</v>
      </c>
      <c r="AN24" s="33" t="str">
        <f t="shared" si="4"/>
        <v>нд</v>
      </c>
      <c r="AO24" s="33" t="str">
        <f t="shared" si="4"/>
        <v>нд</v>
      </c>
      <c r="AP24" s="33" t="str">
        <f t="shared" si="4"/>
        <v>нд</v>
      </c>
      <c r="AQ24" s="33" t="str">
        <f t="shared" si="4"/>
        <v>нд</v>
      </c>
      <c r="AR24" s="33" t="str">
        <f t="shared" si="4"/>
        <v>нд</v>
      </c>
      <c r="AS24" s="33" t="str">
        <f t="shared" si="4"/>
        <v>нд</v>
      </c>
    </row>
    <row r="25" spans="1:45" s="37" customFormat="1" ht="31.5">
      <c r="A25" s="31" t="s">
        <v>73</v>
      </c>
      <c r="B25" s="32" t="s">
        <v>74</v>
      </c>
      <c r="C25" s="33"/>
      <c r="D25" s="33" t="str">
        <f>D154</f>
        <v>нд</v>
      </c>
      <c r="E25" s="33" t="str">
        <f t="shared" ref="E25:AS25" si="5">E154</f>
        <v>нд</v>
      </c>
      <c r="F25" s="33" t="str">
        <f t="shared" si="5"/>
        <v>нд</v>
      </c>
      <c r="G25" s="33" t="str">
        <f t="shared" si="5"/>
        <v>нд</v>
      </c>
      <c r="H25" s="33" t="str">
        <f t="shared" si="5"/>
        <v>нд</v>
      </c>
      <c r="I25" s="33" t="str">
        <f t="shared" si="5"/>
        <v>нд</v>
      </c>
      <c r="J25" s="33" t="str">
        <f t="shared" si="5"/>
        <v>нд</v>
      </c>
      <c r="K25" s="33" t="str">
        <f t="shared" si="5"/>
        <v>нд</v>
      </c>
      <c r="L25" s="33" t="str">
        <f t="shared" si="5"/>
        <v>нд</v>
      </c>
      <c r="M25" s="33" t="str">
        <f t="shared" si="5"/>
        <v>нд</v>
      </c>
      <c r="N25" s="33" t="str">
        <f t="shared" si="5"/>
        <v>нд</v>
      </c>
      <c r="O25" s="33" t="str">
        <f t="shared" si="5"/>
        <v>нд</v>
      </c>
      <c r="P25" s="33" t="str">
        <f t="shared" si="5"/>
        <v>нд</v>
      </c>
      <c r="Q25" s="33" t="str">
        <f t="shared" si="5"/>
        <v>нд</v>
      </c>
      <c r="R25" s="33" t="str">
        <f t="shared" si="5"/>
        <v>нд</v>
      </c>
      <c r="S25" s="33" t="str">
        <f t="shared" si="5"/>
        <v>нд</v>
      </c>
      <c r="T25" s="33" t="str">
        <f t="shared" si="5"/>
        <v>нд</v>
      </c>
      <c r="U25" s="33" t="str">
        <f t="shared" si="5"/>
        <v>нд</v>
      </c>
      <c r="V25" s="33" t="str">
        <f t="shared" si="5"/>
        <v>нд</v>
      </c>
      <c r="W25" s="33" t="str">
        <f t="shared" si="5"/>
        <v>нд</v>
      </c>
      <c r="X25" s="33" t="str">
        <f t="shared" si="5"/>
        <v>нд</v>
      </c>
      <c r="Y25" s="33" t="str">
        <f t="shared" si="5"/>
        <v>нд</v>
      </c>
      <c r="Z25" s="33" t="str">
        <f t="shared" si="5"/>
        <v>нд</v>
      </c>
      <c r="AA25" s="33" t="str">
        <f t="shared" si="5"/>
        <v>нд</v>
      </c>
      <c r="AB25" s="33" t="str">
        <f t="shared" si="5"/>
        <v>нд</v>
      </c>
      <c r="AC25" s="33" t="str">
        <f t="shared" si="5"/>
        <v>нд</v>
      </c>
      <c r="AD25" s="33" t="str">
        <f t="shared" si="5"/>
        <v>нд</v>
      </c>
      <c r="AE25" s="33" t="str">
        <f t="shared" si="5"/>
        <v>нд</v>
      </c>
      <c r="AF25" s="33" t="str">
        <f t="shared" si="5"/>
        <v>нд</v>
      </c>
      <c r="AG25" s="33" t="str">
        <f t="shared" si="5"/>
        <v>нд</v>
      </c>
      <c r="AH25" s="33" t="str">
        <f t="shared" si="5"/>
        <v>нд</v>
      </c>
      <c r="AI25" s="33" t="str">
        <f t="shared" si="5"/>
        <v>нд</v>
      </c>
      <c r="AJ25" s="33" t="str">
        <f t="shared" si="5"/>
        <v>нд</v>
      </c>
      <c r="AK25" s="33" t="str">
        <f t="shared" si="5"/>
        <v>нд</v>
      </c>
      <c r="AL25" s="33" t="str">
        <f t="shared" si="5"/>
        <v>нд</v>
      </c>
      <c r="AM25" s="33" t="str">
        <f t="shared" si="5"/>
        <v>нд</v>
      </c>
      <c r="AN25" s="33" t="str">
        <f t="shared" si="5"/>
        <v>нд</v>
      </c>
      <c r="AO25" s="33" t="str">
        <f t="shared" si="5"/>
        <v>нд</v>
      </c>
      <c r="AP25" s="33" t="str">
        <f t="shared" si="5"/>
        <v>нд</v>
      </c>
      <c r="AQ25" s="33" t="str">
        <f t="shared" si="5"/>
        <v>нд</v>
      </c>
      <c r="AR25" s="33" t="str">
        <f t="shared" si="5"/>
        <v>нд</v>
      </c>
      <c r="AS25" s="33" t="str">
        <f t="shared" si="5"/>
        <v>нд</v>
      </c>
    </row>
    <row r="26" spans="1:45" s="37" customFormat="1" ht="15.75">
      <c r="A26" s="31" t="s">
        <v>75</v>
      </c>
      <c r="B26" s="38" t="s">
        <v>76</v>
      </c>
      <c r="C26" s="33"/>
      <c r="D26" s="33" t="str">
        <f>D156</f>
        <v>нд</v>
      </c>
      <c r="E26" s="33" t="str">
        <f t="shared" ref="E26:AS26" si="6">E156</f>
        <v>нд</v>
      </c>
      <c r="F26" s="33" t="str">
        <f t="shared" si="6"/>
        <v>нд</v>
      </c>
      <c r="G26" s="33" t="str">
        <f t="shared" si="6"/>
        <v>нд</v>
      </c>
      <c r="H26" s="33" t="str">
        <f t="shared" si="6"/>
        <v>нд</v>
      </c>
      <c r="I26" s="33" t="str">
        <f t="shared" si="6"/>
        <v>нд</v>
      </c>
      <c r="J26" s="33" t="str">
        <f t="shared" si="6"/>
        <v>нд</v>
      </c>
      <c r="K26" s="33" t="str">
        <f t="shared" si="6"/>
        <v>нд</v>
      </c>
      <c r="L26" s="33" t="str">
        <f t="shared" si="6"/>
        <v>нд</v>
      </c>
      <c r="M26" s="33" t="str">
        <f t="shared" si="6"/>
        <v>нд</v>
      </c>
      <c r="N26" s="33" t="str">
        <f t="shared" si="6"/>
        <v>нд</v>
      </c>
      <c r="O26" s="33" t="str">
        <f t="shared" si="6"/>
        <v>нд</v>
      </c>
      <c r="P26" s="33" t="str">
        <f t="shared" si="6"/>
        <v>нд</v>
      </c>
      <c r="Q26" s="33" t="str">
        <f t="shared" si="6"/>
        <v>нд</v>
      </c>
      <c r="R26" s="33" t="str">
        <f t="shared" si="6"/>
        <v>нд</v>
      </c>
      <c r="S26" s="33" t="str">
        <f t="shared" si="6"/>
        <v>нд</v>
      </c>
      <c r="T26" s="33" t="str">
        <f t="shared" si="6"/>
        <v>нд</v>
      </c>
      <c r="U26" s="33" t="str">
        <f t="shared" si="6"/>
        <v>нд</v>
      </c>
      <c r="V26" s="33" t="str">
        <f t="shared" si="6"/>
        <v>нд</v>
      </c>
      <c r="W26" s="33" t="str">
        <f t="shared" si="6"/>
        <v>нд</v>
      </c>
      <c r="X26" s="33" t="str">
        <f t="shared" si="6"/>
        <v>нд</v>
      </c>
      <c r="Y26" s="33" t="str">
        <f t="shared" si="6"/>
        <v>нд</v>
      </c>
      <c r="Z26" s="33" t="str">
        <f t="shared" si="6"/>
        <v>нд</v>
      </c>
      <c r="AA26" s="33" t="str">
        <f t="shared" si="6"/>
        <v>нд</v>
      </c>
      <c r="AB26" s="33" t="str">
        <f t="shared" si="6"/>
        <v>нд</v>
      </c>
      <c r="AC26" s="33" t="str">
        <f t="shared" si="6"/>
        <v>нд</v>
      </c>
      <c r="AD26" s="33" t="str">
        <f t="shared" si="6"/>
        <v>нд</v>
      </c>
      <c r="AE26" s="33" t="str">
        <f t="shared" si="6"/>
        <v>нд</v>
      </c>
      <c r="AF26" s="33" t="str">
        <f t="shared" si="6"/>
        <v>нд</v>
      </c>
      <c r="AG26" s="33" t="str">
        <f t="shared" si="6"/>
        <v>нд</v>
      </c>
      <c r="AH26" s="33" t="str">
        <f t="shared" si="6"/>
        <v>нд</v>
      </c>
      <c r="AI26" s="33" t="str">
        <f t="shared" si="6"/>
        <v>нд</v>
      </c>
      <c r="AJ26" s="33" t="str">
        <f t="shared" si="6"/>
        <v>нд</v>
      </c>
      <c r="AK26" s="33">
        <f t="shared" si="6"/>
        <v>1.59</v>
      </c>
      <c r="AL26" s="33" t="str">
        <f t="shared" si="6"/>
        <v>нд</v>
      </c>
      <c r="AM26" s="33" t="str">
        <f t="shared" si="6"/>
        <v>нд</v>
      </c>
      <c r="AN26" s="33" t="str">
        <f t="shared" si="6"/>
        <v>нд</v>
      </c>
      <c r="AO26" s="33" t="str">
        <f t="shared" si="6"/>
        <v>нд</v>
      </c>
      <c r="AP26" s="33" t="str">
        <f t="shared" si="6"/>
        <v>нд</v>
      </c>
      <c r="AQ26" s="33" t="str">
        <f t="shared" si="6"/>
        <v>нд</v>
      </c>
      <c r="AR26" s="34">
        <f t="shared" si="6"/>
        <v>5</v>
      </c>
      <c r="AS26" s="34">
        <f t="shared" si="6"/>
        <v>2</v>
      </c>
    </row>
    <row r="27" spans="1:45" s="37" customFormat="1" ht="15.75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</row>
    <row r="28" spans="1:45" s="37" customFormat="1" ht="15.75">
      <c r="A28" s="31" t="s">
        <v>77</v>
      </c>
      <c r="B28" s="32" t="s">
        <v>78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</row>
    <row r="29" spans="1:45" s="37" customFormat="1" ht="15.75">
      <c r="A29" s="31" t="s">
        <v>79</v>
      </c>
      <c r="B29" s="32" t="s">
        <v>80</v>
      </c>
      <c r="C29" s="33"/>
      <c r="D29" s="33">
        <f>D30+D48+D53+D68</f>
        <v>0.32</v>
      </c>
      <c r="E29" s="33">
        <f>E30+E48+E53+E68</f>
        <v>0.4</v>
      </c>
      <c r="F29" s="33">
        <f>F30+F48+F53+F68</f>
        <v>20.635000000000002</v>
      </c>
      <c r="G29" s="33">
        <f>G30+G48+G53+G68</f>
        <v>1.43</v>
      </c>
      <c r="H29" s="33" t="s">
        <v>64</v>
      </c>
      <c r="I29" s="33" t="s">
        <v>64</v>
      </c>
      <c r="J29" s="33" t="s">
        <v>64</v>
      </c>
      <c r="K29" s="33" t="s">
        <v>64</v>
      </c>
      <c r="L29" s="33" t="s">
        <v>64</v>
      </c>
      <c r="M29" s="33" t="s">
        <v>64</v>
      </c>
      <c r="N29" s="33" t="s">
        <v>64</v>
      </c>
      <c r="O29" s="33" t="s">
        <v>64</v>
      </c>
      <c r="P29" s="33" t="s">
        <v>64</v>
      </c>
      <c r="Q29" s="33" t="s">
        <v>64</v>
      </c>
      <c r="R29" s="33" t="s">
        <v>64</v>
      </c>
      <c r="S29" s="33" t="s">
        <v>64</v>
      </c>
      <c r="T29" s="33" t="s">
        <v>64</v>
      </c>
      <c r="U29" s="33" t="s">
        <v>64</v>
      </c>
      <c r="V29" s="33" t="s">
        <v>64</v>
      </c>
      <c r="W29" s="33" t="s">
        <v>64</v>
      </c>
      <c r="X29" s="33" t="s">
        <v>64</v>
      </c>
      <c r="Y29" s="33" t="s">
        <v>64</v>
      </c>
      <c r="Z29" s="33" t="s">
        <v>64</v>
      </c>
      <c r="AA29" s="33" t="s">
        <v>64</v>
      </c>
      <c r="AB29" s="33" t="s">
        <v>64</v>
      </c>
      <c r="AC29" s="33" t="s">
        <v>64</v>
      </c>
      <c r="AD29" s="33" t="s">
        <v>64</v>
      </c>
      <c r="AE29" s="33" t="s">
        <v>64</v>
      </c>
      <c r="AF29" s="33" t="s">
        <v>64</v>
      </c>
      <c r="AG29" s="33" t="s">
        <v>64</v>
      </c>
      <c r="AH29" s="33" t="s">
        <v>64</v>
      </c>
      <c r="AI29" s="33" t="s">
        <v>64</v>
      </c>
      <c r="AJ29" s="33" t="s">
        <v>64</v>
      </c>
      <c r="AK29" s="33" t="s">
        <v>64</v>
      </c>
      <c r="AL29" s="33" t="s">
        <v>64</v>
      </c>
      <c r="AM29" s="33" t="s">
        <v>64</v>
      </c>
      <c r="AN29" s="33" t="s">
        <v>64</v>
      </c>
      <c r="AO29" s="33" t="s">
        <v>64</v>
      </c>
      <c r="AP29" s="33" t="s">
        <v>64</v>
      </c>
      <c r="AQ29" s="33" t="s">
        <v>64</v>
      </c>
      <c r="AR29" s="33" t="s">
        <v>64</v>
      </c>
      <c r="AS29" s="33" t="s">
        <v>64</v>
      </c>
    </row>
    <row r="30" spans="1:45" s="37" customFormat="1" ht="31.5">
      <c r="A30" s="39" t="s">
        <v>81</v>
      </c>
      <c r="B30" s="40" t="s">
        <v>82</v>
      </c>
      <c r="C30" s="41"/>
      <c r="D30" s="41">
        <f>D31+D37</f>
        <v>0.32</v>
      </c>
      <c r="E30" s="41">
        <f>E31+E37</f>
        <v>0.4</v>
      </c>
      <c r="F30" s="41">
        <f>F31+F37</f>
        <v>20.635000000000002</v>
      </c>
      <c r="G30" s="41">
        <f>G31+G37</f>
        <v>1.43</v>
      </c>
      <c r="H30" s="41"/>
      <c r="I30" s="41"/>
      <c r="J30" s="41"/>
      <c r="K30" s="42"/>
      <c r="L30" s="41"/>
      <c r="M30" s="42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</row>
    <row r="31" spans="1:45" s="37" customFormat="1" ht="47.25">
      <c r="A31" s="39" t="s">
        <v>83</v>
      </c>
      <c r="B31" s="40" t="s">
        <v>84</v>
      </c>
      <c r="C31" s="41"/>
      <c r="D31" s="41">
        <f>SUM(D32:D36)</f>
        <v>0.32</v>
      </c>
      <c r="E31" s="42">
        <f>SUM(E32:E36)</f>
        <v>0</v>
      </c>
      <c r="F31" s="41">
        <f>SUM(F32:F36)</f>
        <v>20.635000000000002</v>
      </c>
      <c r="G31" s="42">
        <f>SUM(G32:G36)</f>
        <v>0</v>
      </c>
      <c r="H31" s="41"/>
      <c r="I31" s="41"/>
      <c r="J31" s="41"/>
      <c r="K31" s="42"/>
      <c r="L31" s="41"/>
      <c r="M31" s="42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</row>
    <row r="32" spans="1:45" s="30" customFormat="1" ht="47.25">
      <c r="A32" s="43" t="s">
        <v>85</v>
      </c>
      <c r="B32" s="44" t="s">
        <v>86</v>
      </c>
      <c r="C32" s="45" t="s">
        <v>87</v>
      </c>
      <c r="D32" s="45"/>
      <c r="E32" s="46"/>
      <c r="F32" s="45">
        <v>20.23</v>
      </c>
      <c r="G32" s="46">
        <v>0</v>
      </c>
      <c r="H32" s="45"/>
      <c r="I32" s="45"/>
      <c r="J32" s="45"/>
      <c r="K32" s="46"/>
      <c r="L32" s="47"/>
      <c r="M32" s="46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</row>
    <row r="33" spans="1:45" s="30" customFormat="1" ht="47.25">
      <c r="A33" s="43" t="s">
        <v>88</v>
      </c>
      <c r="B33" s="44" t="s">
        <v>89</v>
      </c>
      <c r="C33" s="45" t="s">
        <v>90</v>
      </c>
      <c r="D33" s="45">
        <v>0.32</v>
      </c>
      <c r="E33" s="46">
        <v>0</v>
      </c>
      <c r="F33" s="45"/>
      <c r="G33" s="46"/>
      <c r="H33" s="45"/>
      <c r="I33" s="45"/>
      <c r="J33" s="45"/>
      <c r="K33" s="46"/>
      <c r="L33" s="45"/>
      <c r="M33" s="46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</row>
    <row r="34" spans="1:45" s="30" customFormat="1" ht="47.25">
      <c r="A34" s="43" t="s">
        <v>91</v>
      </c>
      <c r="B34" s="44" t="s">
        <v>92</v>
      </c>
      <c r="C34" s="45" t="s">
        <v>93</v>
      </c>
      <c r="D34" s="45"/>
      <c r="E34" s="45"/>
      <c r="F34" s="45">
        <v>6.5000000000000002E-2</v>
      </c>
      <c r="G34" s="46">
        <v>0</v>
      </c>
      <c r="H34" s="45"/>
      <c r="I34" s="45"/>
      <c r="J34" s="45"/>
      <c r="K34" s="45"/>
      <c r="L34" s="45"/>
      <c r="M34" s="46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</row>
    <row r="35" spans="1:45" s="30" customFormat="1" ht="47.25">
      <c r="A35" s="43" t="s">
        <v>94</v>
      </c>
      <c r="B35" s="44" t="s">
        <v>95</v>
      </c>
      <c r="C35" s="45" t="s">
        <v>96</v>
      </c>
      <c r="D35" s="45"/>
      <c r="E35" s="45"/>
      <c r="F35" s="45">
        <v>0.34</v>
      </c>
      <c r="G35" s="46">
        <v>0</v>
      </c>
      <c r="H35" s="45"/>
      <c r="I35" s="45"/>
      <c r="J35" s="45"/>
      <c r="K35" s="45"/>
      <c r="L35" s="45"/>
      <c r="M35" s="46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</row>
    <row r="36" spans="1:45" s="37" customFormat="1" ht="15.75">
      <c r="A36" s="39" t="s">
        <v>23</v>
      </c>
      <c r="B36" s="40" t="s">
        <v>23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</row>
    <row r="37" spans="1:45" s="37" customFormat="1" ht="47.25">
      <c r="A37" s="39" t="s">
        <v>97</v>
      </c>
      <c r="B37" s="40" t="s">
        <v>98</v>
      </c>
      <c r="C37" s="41"/>
      <c r="D37" s="42">
        <f>SUM(D38:D45)</f>
        <v>0</v>
      </c>
      <c r="E37" s="41">
        <f>SUM(E38:E45)</f>
        <v>0.4</v>
      </c>
      <c r="F37" s="42">
        <f>SUM(F38:F45)</f>
        <v>0</v>
      </c>
      <c r="G37" s="41">
        <f>SUM(G38:G45)</f>
        <v>1.43</v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</row>
    <row r="38" spans="1:45" s="30" customFormat="1" ht="31.5">
      <c r="A38" s="43" t="s">
        <v>99</v>
      </c>
      <c r="B38" s="44" t="s">
        <v>100</v>
      </c>
      <c r="C38" s="45" t="s">
        <v>101</v>
      </c>
      <c r="D38" s="45"/>
      <c r="E38" s="45"/>
      <c r="F38" s="46">
        <v>0</v>
      </c>
      <c r="G38" s="45">
        <v>0.05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</row>
    <row r="39" spans="1:45" s="30" customFormat="1" ht="15.75">
      <c r="A39" s="43" t="s">
        <v>102</v>
      </c>
      <c r="B39" s="44" t="s">
        <v>103</v>
      </c>
      <c r="C39" s="45" t="s">
        <v>104</v>
      </c>
      <c r="D39" s="46">
        <v>0</v>
      </c>
      <c r="E39" s="45">
        <v>0.4</v>
      </c>
      <c r="F39" s="46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</row>
    <row r="40" spans="1:45" s="30" customFormat="1" ht="15.75">
      <c r="A40" s="43" t="s">
        <v>105</v>
      </c>
      <c r="B40" s="44" t="s">
        <v>106</v>
      </c>
      <c r="C40" s="45" t="s">
        <v>107</v>
      </c>
      <c r="D40" s="45"/>
      <c r="E40" s="45"/>
      <c r="F40" s="46">
        <v>0</v>
      </c>
      <c r="G40" s="45">
        <v>0.443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</row>
    <row r="41" spans="1:45" s="30" customFormat="1" ht="15.75">
      <c r="A41" s="43" t="s">
        <v>108</v>
      </c>
      <c r="B41" s="44" t="s">
        <v>109</v>
      </c>
      <c r="C41" s="45" t="s">
        <v>110</v>
      </c>
      <c r="D41" s="45"/>
      <c r="E41" s="45"/>
      <c r="F41" s="46">
        <v>0</v>
      </c>
      <c r="G41" s="45">
        <v>0.40400000000000003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</row>
    <row r="42" spans="1:45" s="30" customFormat="1" ht="15.75">
      <c r="A42" s="43" t="s">
        <v>111</v>
      </c>
      <c r="B42" s="44" t="s">
        <v>112</v>
      </c>
      <c r="C42" s="45" t="s">
        <v>113</v>
      </c>
      <c r="D42" s="45"/>
      <c r="E42" s="45"/>
      <c r="F42" s="46">
        <v>0</v>
      </c>
      <c r="G42" s="45">
        <v>0.39500000000000002</v>
      </c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</row>
    <row r="43" spans="1:45" s="30" customFormat="1" ht="15.75">
      <c r="A43" s="43" t="s">
        <v>114</v>
      </c>
      <c r="B43" s="44" t="s">
        <v>115</v>
      </c>
      <c r="C43" s="45" t="s">
        <v>116</v>
      </c>
      <c r="D43" s="45"/>
      <c r="E43" s="45"/>
      <c r="F43" s="46">
        <v>0</v>
      </c>
      <c r="G43" s="45">
        <v>7.2999999999999995E-2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</row>
    <row r="44" spans="1:45" s="30" customFormat="1" ht="15.75">
      <c r="A44" s="43" t="s">
        <v>117</v>
      </c>
      <c r="B44" s="44" t="s">
        <v>118</v>
      </c>
      <c r="C44" s="45" t="s">
        <v>119</v>
      </c>
      <c r="D44" s="45"/>
      <c r="E44" s="45"/>
      <c r="F44" s="46">
        <v>0</v>
      </c>
      <c r="G44" s="45">
        <v>6.5000000000000002E-2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</row>
    <row r="45" spans="1:45" s="37" customFormat="1" ht="15.75">
      <c r="A45" s="39" t="s">
        <v>23</v>
      </c>
      <c r="B45" s="40" t="s">
        <v>23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</row>
    <row r="46" spans="1:45" s="37" customFormat="1" ht="31.5">
      <c r="A46" s="39" t="s">
        <v>120</v>
      </c>
      <c r="B46" s="40" t="s">
        <v>121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</row>
    <row r="47" spans="1:45" s="37" customFormat="1" ht="15.75">
      <c r="A47" s="39" t="s">
        <v>23</v>
      </c>
      <c r="B47" s="40" t="s">
        <v>23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</row>
    <row r="48" spans="1:45" s="37" customFormat="1" ht="31.5">
      <c r="A48" s="39" t="s">
        <v>122</v>
      </c>
      <c r="B48" s="40" t="s">
        <v>123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</row>
    <row r="49" spans="1:45" s="37" customFormat="1" ht="47.25">
      <c r="A49" s="39" t="s">
        <v>124</v>
      </c>
      <c r="B49" s="40" t="s">
        <v>125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</row>
    <row r="50" spans="1:45" s="37" customFormat="1" ht="15.75">
      <c r="A50" s="39" t="s">
        <v>23</v>
      </c>
      <c r="B50" s="40" t="s">
        <v>23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</row>
    <row r="51" spans="1:45" s="37" customFormat="1" ht="31.5">
      <c r="A51" s="39" t="s">
        <v>126</v>
      </c>
      <c r="B51" s="40" t="s">
        <v>127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</row>
    <row r="52" spans="1:45" s="37" customFormat="1" ht="15.75">
      <c r="A52" s="39" t="s">
        <v>23</v>
      </c>
      <c r="B52" s="40" t="s">
        <v>23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</row>
    <row r="53" spans="1:45" s="37" customFormat="1" ht="31.5">
      <c r="A53" s="39" t="s">
        <v>128</v>
      </c>
      <c r="B53" s="40" t="s">
        <v>129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</row>
    <row r="54" spans="1:45" s="37" customFormat="1" ht="31.5">
      <c r="A54" s="39" t="s">
        <v>130</v>
      </c>
      <c r="B54" s="40" t="s">
        <v>131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</row>
    <row r="55" spans="1:45" s="37" customFormat="1" ht="63">
      <c r="A55" s="39" t="s">
        <v>130</v>
      </c>
      <c r="B55" s="40" t="s">
        <v>132</v>
      </c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</row>
    <row r="56" spans="1:45" s="37" customFormat="1" ht="15.75">
      <c r="A56" s="39" t="s">
        <v>23</v>
      </c>
      <c r="B56" s="40" t="s">
        <v>23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</row>
    <row r="57" spans="1:45" s="37" customFormat="1" ht="63">
      <c r="A57" s="39" t="s">
        <v>130</v>
      </c>
      <c r="B57" s="40" t="s">
        <v>133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</row>
    <row r="58" spans="1:45" s="37" customFormat="1" ht="15.75">
      <c r="A58" s="39" t="s">
        <v>23</v>
      </c>
      <c r="B58" s="40" t="s">
        <v>23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</row>
    <row r="59" spans="1:45" s="37" customFormat="1" ht="63">
      <c r="A59" s="39" t="s">
        <v>130</v>
      </c>
      <c r="B59" s="40" t="s">
        <v>134</v>
      </c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</row>
    <row r="60" spans="1:45" s="37" customFormat="1" ht="15.75">
      <c r="A60" s="39" t="s">
        <v>23</v>
      </c>
      <c r="B60" s="40" t="s">
        <v>23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</row>
    <row r="61" spans="1:45" s="37" customFormat="1" ht="31.5">
      <c r="A61" s="39" t="s">
        <v>135</v>
      </c>
      <c r="B61" s="40" t="s">
        <v>131</v>
      </c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</row>
    <row r="62" spans="1:45" s="37" customFormat="1" ht="63">
      <c r="A62" s="39" t="s">
        <v>135</v>
      </c>
      <c r="B62" s="40" t="s">
        <v>132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</row>
    <row r="63" spans="1:45" s="37" customFormat="1" ht="15.75">
      <c r="A63" s="39" t="s">
        <v>23</v>
      </c>
      <c r="B63" s="40" t="s">
        <v>23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</row>
    <row r="64" spans="1:45" s="37" customFormat="1" ht="63">
      <c r="A64" s="39" t="s">
        <v>135</v>
      </c>
      <c r="B64" s="40" t="s">
        <v>133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</row>
    <row r="65" spans="1:45" s="37" customFormat="1" ht="15.75">
      <c r="A65" s="39" t="s">
        <v>23</v>
      </c>
      <c r="B65" s="40" t="s">
        <v>23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</row>
    <row r="66" spans="1:45" s="37" customFormat="1" ht="63">
      <c r="A66" s="39" t="s">
        <v>135</v>
      </c>
      <c r="B66" s="40" t="s">
        <v>136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</row>
    <row r="67" spans="1:45" s="37" customFormat="1" ht="15.75">
      <c r="A67" s="39" t="s">
        <v>23</v>
      </c>
      <c r="B67" s="40" t="s">
        <v>23</v>
      </c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</row>
    <row r="68" spans="1:45" s="37" customFormat="1" ht="63">
      <c r="A68" s="39" t="s">
        <v>137</v>
      </c>
      <c r="B68" s="40" t="s">
        <v>138</v>
      </c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</row>
    <row r="69" spans="1:45" s="37" customFormat="1" ht="47.25">
      <c r="A69" s="39" t="s">
        <v>139</v>
      </c>
      <c r="B69" s="40" t="s">
        <v>140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</row>
    <row r="70" spans="1:45" s="37" customFormat="1" ht="15.75">
      <c r="A70" s="39" t="s">
        <v>23</v>
      </c>
      <c r="B70" s="40" t="s">
        <v>23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</row>
    <row r="71" spans="1:45" s="37" customFormat="1" ht="63">
      <c r="A71" s="39" t="s">
        <v>141</v>
      </c>
      <c r="B71" s="40" t="s">
        <v>142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</row>
    <row r="72" spans="1:45" s="37" customFormat="1" ht="15.75">
      <c r="A72" s="39" t="s">
        <v>23</v>
      </c>
      <c r="B72" s="40" t="s">
        <v>23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</row>
    <row r="73" spans="1:45" s="36" customFormat="1" ht="31.5">
      <c r="A73" s="31" t="s">
        <v>143</v>
      </c>
      <c r="B73" s="32" t="s">
        <v>144</v>
      </c>
      <c r="C73" s="33"/>
      <c r="D73" s="33" t="s">
        <v>64</v>
      </c>
      <c r="E73" s="33" t="s">
        <v>64</v>
      </c>
      <c r="F73" s="33" t="s">
        <v>64</v>
      </c>
      <c r="G73" s="33" t="s">
        <v>64</v>
      </c>
      <c r="H73" s="33" t="s">
        <v>64</v>
      </c>
      <c r="I73" s="33" t="s">
        <v>64</v>
      </c>
      <c r="J73" s="33">
        <f t="shared" ref="J73:W73" si="7">+J74+J94+J113</f>
        <v>1.103</v>
      </c>
      <c r="K73" s="33">
        <f t="shared" si="7"/>
        <v>0.56000000000000005</v>
      </c>
      <c r="L73" s="33">
        <f t="shared" si="7"/>
        <v>0</v>
      </c>
      <c r="M73" s="33">
        <f t="shared" si="7"/>
        <v>1.72</v>
      </c>
      <c r="N73" s="34">
        <f t="shared" si="7"/>
        <v>598</v>
      </c>
      <c r="O73" s="34">
        <f t="shared" si="7"/>
        <v>598</v>
      </c>
      <c r="P73" s="33">
        <f t="shared" si="7"/>
        <v>1.22</v>
      </c>
      <c r="Q73" s="33">
        <f t="shared" si="7"/>
        <v>0.65</v>
      </c>
      <c r="R73" s="33">
        <f t="shared" si="7"/>
        <v>5.07</v>
      </c>
      <c r="S73" s="33">
        <f t="shared" si="7"/>
        <v>8.1119999999999983</v>
      </c>
      <c r="T73" s="35">
        <f t="shared" si="7"/>
        <v>0.5</v>
      </c>
      <c r="U73" s="33">
        <f t="shared" si="7"/>
        <v>0</v>
      </c>
      <c r="V73" s="33">
        <f t="shared" si="7"/>
        <v>0.36</v>
      </c>
      <c r="W73" s="33">
        <f t="shared" si="7"/>
        <v>0</v>
      </c>
      <c r="X73" s="33" t="s">
        <v>64</v>
      </c>
      <c r="Y73" s="33" t="s">
        <v>64</v>
      </c>
      <c r="Z73" s="33" t="s">
        <v>64</v>
      </c>
      <c r="AA73" s="33" t="s">
        <v>64</v>
      </c>
      <c r="AB73" s="33" t="s">
        <v>64</v>
      </c>
      <c r="AC73" s="33" t="s">
        <v>64</v>
      </c>
      <c r="AD73" s="33" t="s">
        <v>64</v>
      </c>
      <c r="AE73" s="33" t="s">
        <v>64</v>
      </c>
      <c r="AF73" s="33" t="s">
        <v>64</v>
      </c>
      <c r="AG73" s="33" t="s">
        <v>64</v>
      </c>
      <c r="AH73" s="33" t="s">
        <v>64</v>
      </c>
      <c r="AI73" s="33" t="s">
        <v>64</v>
      </c>
      <c r="AJ73" s="33" t="s">
        <v>64</v>
      </c>
      <c r="AK73" s="33" t="s">
        <v>64</v>
      </c>
      <c r="AL73" s="33" t="s">
        <v>64</v>
      </c>
      <c r="AM73" s="33" t="s">
        <v>64</v>
      </c>
      <c r="AN73" s="33" t="s">
        <v>64</v>
      </c>
      <c r="AO73" s="33" t="s">
        <v>64</v>
      </c>
      <c r="AP73" s="33" t="s">
        <v>64</v>
      </c>
      <c r="AQ73" s="33" t="s">
        <v>64</v>
      </c>
      <c r="AR73" s="33" t="s">
        <v>64</v>
      </c>
      <c r="AS73" s="33" t="s">
        <v>64</v>
      </c>
    </row>
    <row r="74" spans="1:45" s="37" customFormat="1" ht="47.25">
      <c r="A74" s="39" t="s">
        <v>145</v>
      </c>
      <c r="B74" s="40" t="s">
        <v>146</v>
      </c>
      <c r="C74" s="41"/>
      <c r="D74" s="41"/>
      <c r="E74" s="41"/>
      <c r="F74" s="41"/>
      <c r="G74" s="41"/>
      <c r="H74" s="41"/>
      <c r="I74" s="41"/>
      <c r="J74" s="41">
        <f>J75</f>
        <v>1.103</v>
      </c>
      <c r="K74" s="41">
        <f>K75</f>
        <v>0.56000000000000005</v>
      </c>
      <c r="L74" s="41"/>
      <c r="M74" s="41"/>
      <c r="N74" s="42"/>
      <c r="O74" s="42"/>
      <c r="P74" s="41">
        <f>P75</f>
        <v>1.22</v>
      </c>
      <c r="Q74" s="41">
        <f>Q75</f>
        <v>0.65</v>
      </c>
      <c r="R74" s="41"/>
      <c r="S74" s="41"/>
      <c r="T74" s="48">
        <f>T91</f>
        <v>0.5</v>
      </c>
      <c r="U74" s="42">
        <f>U91</f>
        <v>0</v>
      </c>
      <c r="V74" s="41">
        <f>V75</f>
        <v>0.36</v>
      </c>
      <c r="W74" s="42">
        <f>W75</f>
        <v>0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</row>
    <row r="75" spans="1:45" s="37" customFormat="1" ht="31.5">
      <c r="A75" s="39" t="s">
        <v>147</v>
      </c>
      <c r="B75" s="40" t="s">
        <v>148</v>
      </c>
      <c r="C75" s="41"/>
      <c r="D75" s="41"/>
      <c r="E75" s="41"/>
      <c r="F75" s="41"/>
      <c r="G75" s="41"/>
      <c r="H75" s="41"/>
      <c r="I75" s="41"/>
      <c r="J75" s="41">
        <f>SUM(J76:J90)</f>
        <v>1.103</v>
      </c>
      <c r="K75" s="41">
        <f>SUM(K76:K90)</f>
        <v>0.56000000000000005</v>
      </c>
      <c r="L75" s="41"/>
      <c r="M75" s="41"/>
      <c r="N75" s="41"/>
      <c r="O75" s="41"/>
      <c r="P75" s="41">
        <f>SUM(P76:P90)</f>
        <v>1.22</v>
      </c>
      <c r="Q75" s="41">
        <f>SUM(Q76:Q90)</f>
        <v>0.65</v>
      </c>
      <c r="R75" s="41"/>
      <c r="S75" s="41"/>
      <c r="T75" s="41"/>
      <c r="U75" s="41"/>
      <c r="V75" s="41">
        <f>SUM(V76:V90)</f>
        <v>0.36</v>
      </c>
      <c r="W75" s="42">
        <f>SUM(W76:W90)</f>
        <v>0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</row>
    <row r="76" spans="1:45" s="30" customFormat="1" ht="31.5">
      <c r="A76" s="43" t="s">
        <v>149</v>
      </c>
      <c r="B76" s="44" t="s">
        <v>150</v>
      </c>
      <c r="C76" s="45" t="s">
        <v>151</v>
      </c>
      <c r="D76" s="45"/>
      <c r="E76" s="45"/>
      <c r="F76" s="45"/>
      <c r="G76" s="45"/>
      <c r="H76" s="45"/>
      <c r="I76" s="45"/>
      <c r="J76" s="45">
        <v>0.16</v>
      </c>
      <c r="K76" s="46">
        <v>0</v>
      </c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45" s="30" customFormat="1" ht="31.5">
      <c r="A77" s="43" t="s">
        <v>152</v>
      </c>
      <c r="B77" s="44" t="s">
        <v>153</v>
      </c>
      <c r="C77" s="45" t="s">
        <v>154</v>
      </c>
      <c r="D77" s="45"/>
      <c r="E77" s="45"/>
      <c r="F77" s="45"/>
      <c r="G77" s="45"/>
      <c r="H77" s="45"/>
      <c r="I77" s="45"/>
      <c r="J77" s="45">
        <v>6.3E-2</v>
      </c>
      <c r="K77" s="46">
        <v>0</v>
      </c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45" s="30" customFormat="1" ht="31.5">
      <c r="A78" s="43" t="s">
        <v>155</v>
      </c>
      <c r="B78" s="44" t="s">
        <v>156</v>
      </c>
      <c r="C78" s="45" t="s">
        <v>157</v>
      </c>
      <c r="D78" s="45"/>
      <c r="E78" s="45"/>
      <c r="F78" s="45"/>
      <c r="G78" s="45"/>
      <c r="H78" s="45"/>
      <c r="I78" s="45"/>
      <c r="J78" s="45">
        <v>0.4</v>
      </c>
      <c r="K78" s="45">
        <v>0.4</v>
      </c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45" s="30" customFormat="1" ht="31.5">
      <c r="A79" s="43" t="s">
        <v>158</v>
      </c>
      <c r="B79" s="44" t="s">
        <v>159</v>
      </c>
      <c r="C79" s="45" t="s">
        <v>160</v>
      </c>
      <c r="D79" s="45"/>
      <c r="E79" s="45"/>
      <c r="F79" s="45"/>
      <c r="G79" s="45"/>
      <c r="H79" s="45"/>
      <c r="I79" s="45"/>
      <c r="J79" s="45">
        <v>0.16</v>
      </c>
      <c r="K79" s="45">
        <v>0.16</v>
      </c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45" s="30" customFormat="1" ht="31.5">
      <c r="A80" s="43" t="s">
        <v>161</v>
      </c>
      <c r="B80" s="44" t="s">
        <v>162</v>
      </c>
      <c r="C80" s="45" t="s">
        <v>163</v>
      </c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>
        <v>0.1</v>
      </c>
      <c r="W80" s="46">
        <v>0</v>
      </c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45" s="30" customFormat="1" ht="31.5">
      <c r="A81" s="43" t="s">
        <v>164</v>
      </c>
      <c r="B81" s="44" t="s">
        <v>165</v>
      </c>
      <c r="C81" s="45" t="s">
        <v>166</v>
      </c>
      <c r="D81" s="45"/>
      <c r="E81" s="45"/>
      <c r="F81" s="45"/>
      <c r="G81" s="45"/>
      <c r="H81" s="45"/>
      <c r="I81" s="45"/>
      <c r="J81" s="45">
        <v>0.16</v>
      </c>
      <c r="K81" s="46">
        <v>0</v>
      </c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45" s="30" customFormat="1" ht="31.5">
      <c r="A82" s="43" t="s">
        <v>167</v>
      </c>
      <c r="B82" s="44" t="s">
        <v>168</v>
      </c>
      <c r="C82" s="45" t="s">
        <v>169</v>
      </c>
      <c r="D82" s="45"/>
      <c r="E82" s="45"/>
      <c r="F82" s="45"/>
      <c r="G82" s="45"/>
      <c r="H82" s="45"/>
      <c r="I82" s="45"/>
      <c r="J82" s="45">
        <v>0.16</v>
      </c>
      <c r="K82" s="46">
        <v>0</v>
      </c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45" s="30" customFormat="1" ht="31.5">
      <c r="A83" s="43" t="s">
        <v>170</v>
      </c>
      <c r="B83" s="44" t="s">
        <v>171</v>
      </c>
      <c r="C83" s="45" t="s">
        <v>172</v>
      </c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>
        <v>0.1</v>
      </c>
      <c r="W83" s="46">
        <v>0</v>
      </c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45" s="30" customFormat="1" ht="31.5">
      <c r="A84" s="43" t="s">
        <v>173</v>
      </c>
      <c r="B84" s="44" t="s">
        <v>174</v>
      </c>
      <c r="C84" s="45" t="s">
        <v>175</v>
      </c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>
        <v>0.16</v>
      </c>
      <c r="W84" s="46">
        <v>0</v>
      </c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45" s="30" customFormat="1" ht="15.75">
      <c r="A85" s="43" t="s">
        <v>176</v>
      </c>
      <c r="B85" s="44" t="s">
        <v>177</v>
      </c>
      <c r="C85" s="45" t="s">
        <v>178</v>
      </c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>
        <v>0.4</v>
      </c>
      <c r="Q85" s="45">
        <v>0.4</v>
      </c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45" s="30" customFormat="1" ht="15.75">
      <c r="A86" s="43" t="s">
        <v>179</v>
      </c>
      <c r="B86" s="44" t="s">
        <v>180</v>
      </c>
      <c r="C86" s="45" t="s">
        <v>181</v>
      </c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>
        <v>0.25</v>
      </c>
      <c r="Q86" s="45">
        <v>0.25</v>
      </c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45" s="30" customFormat="1" ht="15.75">
      <c r="A87" s="43" t="s">
        <v>182</v>
      </c>
      <c r="B87" s="44" t="s">
        <v>183</v>
      </c>
      <c r="C87" s="45" t="s">
        <v>184</v>
      </c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>
        <v>0.16</v>
      </c>
      <c r="Q87" s="46">
        <v>0</v>
      </c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</row>
    <row r="88" spans="1:45" s="30" customFormat="1" ht="15.75">
      <c r="A88" s="43" t="s">
        <v>185</v>
      </c>
      <c r="B88" s="44" t="s">
        <v>186</v>
      </c>
      <c r="C88" s="45" t="s">
        <v>187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>
        <v>0.25</v>
      </c>
      <c r="Q88" s="46">
        <v>0</v>
      </c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</row>
    <row r="89" spans="1:45" s="30" customFormat="1" ht="15.75">
      <c r="A89" s="43" t="s">
        <v>188</v>
      </c>
      <c r="B89" s="44" t="s">
        <v>189</v>
      </c>
      <c r="C89" s="45" t="s">
        <v>190</v>
      </c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>
        <v>0.16</v>
      </c>
      <c r="Q89" s="46">
        <v>0</v>
      </c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45" s="37" customFormat="1" ht="15.75">
      <c r="A90" s="39" t="s">
        <v>23</v>
      </c>
      <c r="B90" s="40" t="s">
        <v>23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</row>
    <row r="91" spans="1:45" s="37" customFormat="1" ht="47.25">
      <c r="A91" s="39" t="s">
        <v>191</v>
      </c>
      <c r="B91" s="40" t="s">
        <v>192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8">
        <f>SUM(T92:T93)</f>
        <v>0.5</v>
      </c>
      <c r="U91" s="42">
        <f>SUM(U92:U93)</f>
        <v>0</v>
      </c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</row>
    <row r="92" spans="1:45" s="30" customFormat="1" ht="15.75">
      <c r="A92" s="43" t="s">
        <v>193</v>
      </c>
      <c r="B92" s="44" t="s">
        <v>194</v>
      </c>
      <c r="C92" s="45" t="s">
        <v>195</v>
      </c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9">
        <v>0.5</v>
      </c>
      <c r="U92" s="46">
        <v>0</v>
      </c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</row>
    <row r="93" spans="1:45" s="37" customFormat="1" ht="15.75">
      <c r="A93" s="39" t="s">
        <v>23</v>
      </c>
      <c r="B93" s="40" t="s">
        <v>23</v>
      </c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</row>
    <row r="94" spans="1:45" s="37" customFormat="1" ht="31.5">
      <c r="A94" s="39" t="s">
        <v>196</v>
      </c>
      <c r="B94" s="40" t="s">
        <v>197</v>
      </c>
      <c r="C94" s="41"/>
      <c r="D94" s="41"/>
      <c r="E94" s="41"/>
      <c r="F94" s="41"/>
      <c r="G94" s="41"/>
      <c r="H94" s="41"/>
      <c r="I94" s="41"/>
      <c r="J94" s="41"/>
      <c r="K94" s="41"/>
      <c r="L94" s="42">
        <f>L110</f>
        <v>0</v>
      </c>
      <c r="M94" s="41">
        <f>M110</f>
        <v>1.72</v>
      </c>
      <c r="N94" s="41"/>
      <c r="O94" s="41"/>
      <c r="P94" s="41"/>
      <c r="Q94" s="41"/>
      <c r="R94" s="41">
        <f>R95</f>
        <v>5.07</v>
      </c>
      <c r="S94" s="41">
        <f>S95</f>
        <v>8.1119999999999983</v>
      </c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</row>
    <row r="95" spans="1:45" s="37" customFormat="1" ht="15.75">
      <c r="A95" s="39" t="s">
        <v>198</v>
      </c>
      <c r="B95" s="40" t="s">
        <v>199</v>
      </c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>
        <f>SUM(R96:R109)</f>
        <v>5.07</v>
      </c>
      <c r="S95" s="41">
        <f>SUM(S96:S109)</f>
        <v>8.1119999999999983</v>
      </c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</row>
    <row r="96" spans="1:45" s="30" customFormat="1" ht="15.75">
      <c r="A96" s="43" t="s">
        <v>200</v>
      </c>
      <c r="B96" s="44" t="s">
        <v>201</v>
      </c>
      <c r="C96" s="45" t="s">
        <v>202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>
        <v>1.87</v>
      </c>
      <c r="S96" s="46">
        <v>0</v>
      </c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</row>
    <row r="97" spans="1:45" s="30" customFormat="1" ht="15.75">
      <c r="A97" s="43" t="s">
        <v>203</v>
      </c>
      <c r="B97" s="44" t="s">
        <v>204</v>
      </c>
      <c r="C97" s="45" t="s">
        <v>205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>
        <v>1.51</v>
      </c>
      <c r="S97" s="46">
        <v>0</v>
      </c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</row>
    <row r="98" spans="1:45" s="30" customFormat="1" ht="15.75">
      <c r="A98" s="43" t="s">
        <v>206</v>
      </c>
      <c r="B98" s="44" t="s">
        <v>207</v>
      </c>
      <c r="C98" s="45" t="s">
        <v>208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>
        <v>0.42</v>
      </c>
      <c r="S98" s="46">
        <v>0</v>
      </c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</row>
    <row r="99" spans="1:45" s="30" customFormat="1" ht="15.75">
      <c r="A99" s="43" t="s">
        <v>209</v>
      </c>
      <c r="B99" s="44" t="s">
        <v>210</v>
      </c>
      <c r="C99" s="45" t="s">
        <v>211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>
        <v>0.36</v>
      </c>
      <c r="S99" s="46">
        <v>0</v>
      </c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</row>
    <row r="100" spans="1:45" s="30" customFormat="1" ht="15.75">
      <c r="A100" s="43" t="s">
        <v>212</v>
      </c>
      <c r="B100" s="44" t="s">
        <v>213</v>
      </c>
      <c r="C100" s="45" t="s">
        <v>214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>
        <v>0.28000000000000003</v>
      </c>
      <c r="S100" s="46">
        <v>0</v>
      </c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</row>
    <row r="101" spans="1:45" s="30" customFormat="1" ht="15.75">
      <c r="A101" s="43" t="s">
        <v>215</v>
      </c>
      <c r="B101" s="44" t="s">
        <v>216</v>
      </c>
      <c r="C101" s="45" t="s">
        <v>217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>
        <v>0.5</v>
      </c>
      <c r="S101" s="46">
        <v>0</v>
      </c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</row>
    <row r="102" spans="1:45" s="30" customFormat="1" ht="15.75">
      <c r="A102" s="43" t="s">
        <v>218</v>
      </c>
      <c r="B102" s="44" t="s">
        <v>219</v>
      </c>
      <c r="C102" s="45" t="s">
        <v>220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6">
        <v>0</v>
      </c>
      <c r="S102" s="45">
        <v>4.55</v>
      </c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</row>
    <row r="103" spans="1:45" s="30" customFormat="1" ht="15.75">
      <c r="A103" s="43" t="s">
        <v>221</v>
      </c>
      <c r="B103" s="44" t="s">
        <v>222</v>
      </c>
      <c r="C103" s="45" t="s">
        <v>223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6">
        <v>0</v>
      </c>
      <c r="S103" s="45">
        <v>0.89</v>
      </c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</row>
    <row r="104" spans="1:45" s="30" customFormat="1" ht="15.75">
      <c r="A104" s="43" t="s">
        <v>224</v>
      </c>
      <c r="B104" s="44" t="s">
        <v>225</v>
      </c>
      <c r="C104" s="45" t="s">
        <v>226</v>
      </c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>
        <v>0</v>
      </c>
      <c r="S104" s="45">
        <v>2.35</v>
      </c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</row>
    <row r="105" spans="1:45" s="30" customFormat="1" ht="15.75">
      <c r="A105" s="43" t="s">
        <v>227</v>
      </c>
      <c r="B105" s="44" t="s">
        <v>228</v>
      </c>
      <c r="C105" s="45" t="s">
        <v>229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>
        <v>7.0000000000000007E-2</v>
      </c>
      <c r="S105" s="45">
        <v>6.8000000000000005E-2</v>
      </c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</row>
    <row r="106" spans="1:45" s="30" customFormat="1" ht="15.75">
      <c r="A106" s="43" t="s">
        <v>230</v>
      </c>
      <c r="B106" s="44" t="s">
        <v>231</v>
      </c>
      <c r="C106" s="45" t="s">
        <v>232</v>
      </c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>
        <v>0.06</v>
      </c>
      <c r="S106" s="45">
        <v>6.9000000000000006E-2</v>
      </c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</row>
    <row r="107" spans="1:45" s="30" customFormat="1" ht="15.75">
      <c r="A107" s="43" t="s">
        <v>233</v>
      </c>
      <c r="B107" s="44" t="s">
        <v>234</v>
      </c>
      <c r="C107" s="45" t="s">
        <v>235</v>
      </c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>
        <v>0</v>
      </c>
      <c r="S107" s="45">
        <v>7.8E-2</v>
      </c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</row>
    <row r="108" spans="1:45" s="30" customFormat="1" ht="15.75">
      <c r="A108" s="43" t="s">
        <v>236</v>
      </c>
      <c r="B108" s="44" t="s">
        <v>237</v>
      </c>
      <c r="C108" s="45" t="s">
        <v>238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>
        <v>0</v>
      </c>
      <c r="S108" s="45">
        <v>0.107</v>
      </c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</row>
    <row r="109" spans="1:45" s="37" customFormat="1" ht="15.75">
      <c r="A109" s="39" t="s">
        <v>23</v>
      </c>
      <c r="B109" s="40" t="s">
        <v>23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</row>
    <row r="110" spans="1:45" s="37" customFormat="1" ht="31.5">
      <c r="A110" s="39" t="s">
        <v>239</v>
      </c>
      <c r="B110" s="40" t="s">
        <v>240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2">
        <f>SUM(L111:L112)</f>
        <v>0</v>
      </c>
      <c r="M110" s="41">
        <f>SUM(M111:M112)</f>
        <v>1.72</v>
      </c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</row>
    <row r="111" spans="1:45" s="30" customFormat="1" ht="15.75">
      <c r="A111" s="43" t="s">
        <v>241</v>
      </c>
      <c r="B111" s="44" t="s">
        <v>242</v>
      </c>
      <c r="C111" s="45" t="s">
        <v>243</v>
      </c>
      <c r="D111" s="45"/>
      <c r="E111" s="45"/>
      <c r="F111" s="45"/>
      <c r="G111" s="45"/>
      <c r="H111" s="45"/>
      <c r="I111" s="45"/>
      <c r="J111" s="45"/>
      <c r="K111" s="45"/>
      <c r="L111" s="46">
        <v>0</v>
      </c>
      <c r="M111" s="45">
        <v>1.72</v>
      </c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</row>
    <row r="112" spans="1:45" s="37" customFormat="1" ht="15.75">
      <c r="A112" s="39" t="s">
        <v>23</v>
      </c>
      <c r="B112" s="40" t="s">
        <v>23</v>
      </c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</row>
    <row r="113" spans="1:45" s="37" customFormat="1" ht="31.5">
      <c r="A113" s="39" t="s">
        <v>244</v>
      </c>
      <c r="B113" s="40" t="s">
        <v>245</v>
      </c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2">
        <f>N114</f>
        <v>598</v>
      </c>
      <c r="O113" s="42">
        <f>O114</f>
        <v>598</v>
      </c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</row>
    <row r="114" spans="1:45" s="37" customFormat="1" ht="31.5">
      <c r="A114" s="39" t="s">
        <v>246</v>
      </c>
      <c r="B114" s="40" t="s">
        <v>247</v>
      </c>
      <c r="C114" s="41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>
        <f>SUM(N115:N119)</f>
        <v>598</v>
      </c>
      <c r="O114" s="42">
        <f>SUM(O115:O119)</f>
        <v>598</v>
      </c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</row>
    <row r="115" spans="1:45" s="30" customFormat="1" ht="15.75">
      <c r="A115" s="43" t="s">
        <v>248</v>
      </c>
      <c r="B115" s="44" t="s">
        <v>249</v>
      </c>
      <c r="C115" s="45" t="s">
        <v>250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6">
        <v>172</v>
      </c>
      <c r="O115" s="46">
        <v>172</v>
      </c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</row>
    <row r="116" spans="1:45" s="30" customFormat="1" ht="15.75">
      <c r="A116" s="43" t="s">
        <v>251</v>
      </c>
      <c r="B116" s="44" t="s">
        <v>252</v>
      </c>
      <c r="C116" s="45" t="s">
        <v>253</v>
      </c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6">
        <v>60</v>
      </c>
      <c r="O116" s="46">
        <v>60</v>
      </c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</row>
    <row r="117" spans="1:45" s="30" customFormat="1" ht="15.75">
      <c r="A117" s="43" t="s">
        <v>254</v>
      </c>
      <c r="B117" s="44" t="s">
        <v>255</v>
      </c>
      <c r="C117" s="45" t="s">
        <v>256</v>
      </c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6">
        <v>221</v>
      </c>
      <c r="O117" s="46">
        <v>221</v>
      </c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</row>
    <row r="118" spans="1:45" s="30" customFormat="1" ht="15.75">
      <c r="A118" s="43" t="s">
        <v>257</v>
      </c>
      <c r="B118" s="44" t="s">
        <v>258</v>
      </c>
      <c r="C118" s="45" t="s">
        <v>259</v>
      </c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6">
        <v>145</v>
      </c>
      <c r="O118" s="46">
        <v>145</v>
      </c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</row>
    <row r="119" spans="1:45" s="37" customFormat="1" ht="15.75">
      <c r="A119" s="39" t="s">
        <v>23</v>
      </c>
      <c r="B119" s="40" t="s">
        <v>23</v>
      </c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  <c r="AS119" s="41"/>
    </row>
    <row r="120" spans="1:45" s="37" customFormat="1" ht="31.5">
      <c r="A120" s="39" t="s">
        <v>260</v>
      </c>
      <c r="B120" s="40" t="s">
        <v>261</v>
      </c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</row>
    <row r="121" spans="1:45" s="37" customFormat="1" ht="15.75">
      <c r="A121" s="39" t="s">
        <v>23</v>
      </c>
      <c r="B121" s="40" t="s">
        <v>23</v>
      </c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  <c r="AS121" s="41"/>
    </row>
    <row r="122" spans="1:45" s="37" customFormat="1" ht="31.5">
      <c r="A122" s="39" t="s">
        <v>262</v>
      </c>
      <c r="B122" s="40" t="s">
        <v>263</v>
      </c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</row>
    <row r="123" spans="1:45" s="37" customFormat="1" ht="15.75">
      <c r="A123" s="39" t="s">
        <v>23</v>
      </c>
      <c r="B123" s="40" t="s">
        <v>23</v>
      </c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</row>
    <row r="124" spans="1:45" s="37" customFormat="1" ht="31.5">
      <c r="A124" s="39" t="s">
        <v>264</v>
      </c>
      <c r="B124" s="40" t="s">
        <v>265</v>
      </c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</row>
    <row r="125" spans="1:45" s="37" customFormat="1" ht="15.75">
      <c r="A125" s="39" t="s">
        <v>23</v>
      </c>
      <c r="B125" s="40" t="s">
        <v>23</v>
      </c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</row>
    <row r="126" spans="1:45" s="37" customFormat="1" ht="31.5">
      <c r="A126" s="39" t="s">
        <v>266</v>
      </c>
      <c r="B126" s="40" t="s">
        <v>267</v>
      </c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  <c r="AS126" s="41"/>
    </row>
    <row r="127" spans="1:45" s="37" customFormat="1" ht="15.75">
      <c r="A127" s="39" t="s">
        <v>23</v>
      </c>
      <c r="B127" s="40" t="s">
        <v>23</v>
      </c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</row>
    <row r="128" spans="1:45" s="37" customFormat="1" ht="31.5">
      <c r="A128" s="39" t="s">
        <v>268</v>
      </c>
      <c r="B128" s="40" t="s">
        <v>269</v>
      </c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</row>
    <row r="129" spans="1:45" s="37" customFormat="1" ht="15.75">
      <c r="A129" s="39" t="s">
        <v>23</v>
      </c>
      <c r="B129" s="40" t="s">
        <v>23</v>
      </c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</row>
    <row r="130" spans="1:45" s="37" customFormat="1" ht="31.5">
      <c r="A130" s="39" t="s">
        <v>270</v>
      </c>
      <c r="B130" s="40" t="s">
        <v>271</v>
      </c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  <c r="AS130" s="41"/>
    </row>
    <row r="131" spans="1:45" s="37" customFormat="1" ht="15.75">
      <c r="A131" s="39" t="s">
        <v>23</v>
      </c>
      <c r="B131" s="40" t="s">
        <v>23</v>
      </c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  <c r="AS131" s="41"/>
    </row>
    <row r="132" spans="1:45" s="37" customFormat="1" ht="31.5">
      <c r="A132" s="39" t="s">
        <v>272</v>
      </c>
      <c r="B132" s="40" t="s">
        <v>273</v>
      </c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</row>
    <row r="133" spans="1:45" s="37" customFormat="1" ht="15.75">
      <c r="A133" s="39" t="s">
        <v>23</v>
      </c>
      <c r="B133" s="40" t="s">
        <v>23</v>
      </c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</row>
    <row r="134" spans="1:45" s="37" customFormat="1" ht="31.5">
      <c r="A134" s="39" t="s">
        <v>274</v>
      </c>
      <c r="B134" s="40" t="s">
        <v>275</v>
      </c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</row>
    <row r="135" spans="1:45" s="37" customFormat="1" ht="31.5">
      <c r="A135" s="39" t="s">
        <v>276</v>
      </c>
      <c r="B135" s="40" t="s">
        <v>277</v>
      </c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</row>
    <row r="136" spans="1:45" s="37" customFormat="1" ht="15.75">
      <c r="A136" s="39" t="s">
        <v>23</v>
      </c>
      <c r="B136" s="40" t="s">
        <v>23</v>
      </c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</row>
    <row r="137" spans="1:45" s="37" customFormat="1" ht="31.5">
      <c r="A137" s="39" t="s">
        <v>278</v>
      </c>
      <c r="B137" s="40" t="s">
        <v>279</v>
      </c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</row>
    <row r="138" spans="1:45" s="37" customFormat="1" ht="15.75">
      <c r="A138" s="39" t="s">
        <v>23</v>
      </c>
      <c r="B138" s="40" t="s">
        <v>23</v>
      </c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</row>
    <row r="139" spans="1:45" s="36" customFormat="1" ht="47.25">
      <c r="A139" s="31" t="s">
        <v>280</v>
      </c>
      <c r="B139" s="32" t="s">
        <v>281</v>
      </c>
      <c r="C139" s="33"/>
      <c r="D139" s="33" t="s">
        <v>64</v>
      </c>
      <c r="E139" s="33" t="s">
        <v>64</v>
      </c>
      <c r="F139" s="33" t="s">
        <v>64</v>
      </c>
      <c r="G139" s="33" t="s">
        <v>64</v>
      </c>
      <c r="H139" s="33" t="s">
        <v>64</v>
      </c>
      <c r="I139" s="33" t="s">
        <v>64</v>
      </c>
      <c r="J139" s="33" t="s">
        <v>64</v>
      </c>
      <c r="K139" s="33" t="s">
        <v>64</v>
      </c>
      <c r="L139" s="33" t="s">
        <v>64</v>
      </c>
      <c r="M139" s="33" t="s">
        <v>64</v>
      </c>
      <c r="N139" s="33" t="s">
        <v>64</v>
      </c>
      <c r="O139" s="33" t="s">
        <v>64</v>
      </c>
      <c r="P139" s="33" t="s">
        <v>64</v>
      </c>
      <c r="Q139" s="33" t="s">
        <v>64</v>
      </c>
      <c r="R139" s="33" t="s">
        <v>64</v>
      </c>
      <c r="S139" s="33" t="s">
        <v>64</v>
      </c>
      <c r="T139" s="33" t="s">
        <v>64</v>
      </c>
      <c r="U139" s="33" t="s">
        <v>64</v>
      </c>
      <c r="V139" s="33" t="s">
        <v>64</v>
      </c>
      <c r="W139" s="33" t="s">
        <v>64</v>
      </c>
      <c r="X139" s="33" t="s">
        <v>64</v>
      </c>
      <c r="Y139" s="33" t="s">
        <v>64</v>
      </c>
      <c r="Z139" s="33" t="s">
        <v>64</v>
      </c>
      <c r="AA139" s="33" t="s">
        <v>64</v>
      </c>
      <c r="AB139" s="33" t="s">
        <v>64</v>
      </c>
      <c r="AC139" s="33" t="s">
        <v>64</v>
      </c>
      <c r="AD139" s="33" t="s">
        <v>64</v>
      </c>
      <c r="AE139" s="33" t="s">
        <v>64</v>
      </c>
      <c r="AF139" s="33" t="s">
        <v>64</v>
      </c>
      <c r="AG139" s="33" t="s">
        <v>64</v>
      </c>
      <c r="AH139" s="33" t="s">
        <v>64</v>
      </c>
      <c r="AI139" s="33" t="s">
        <v>64</v>
      </c>
      <c r="AJ139" s="33" t="s">
        <v>64</v>
      </c>
      <c r="AK139" s="33" t="s">
        <v>64</v>
      </c>
      <c r="AL139" s="33" t="s">
        <v>64</v>
      </c>
      <c r="AM139" s="33" t="s">
        <v>64</v>
      </c>
      <c r="AN139" s="33" t="s">
        <v>64</v>
      </c>
      <c r="AO139" s="33" t="s">
        <v>64</v>
      </c>
      <c r="AP139" s="33" t="s">
        <v>64</v>
      </c>
      <c r="AQ139" s="33" t="s">
        <v>64</v>
      </c>
      <c r="AR139" s="33" t="s">
        <v>64</v>
      </c>
      <c r="AS139" s="33" t="s">
        <v>64</v>
      </c>
    </row>
    <row r="140" spans="1:45" s="37" customFormat="1" ht="47.25">
      <c r="A140" s="39" t="s">
        <v>282</v>
      </c>
      <c r="B140" s="40" t="s">
        <v>283</v>
      </c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</row>
    <row r="141" spans="1:45" s="37" customFormat="1" ht="15.75">
      <c r="A141" s="39" t="s">
        <v>23</v>
      </c>
      <c r="B141" s="50" t="s">
        <v>23</v>
      </c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</row>
    <row r="142" spans="1:45" s="37" customFormat="1" ht="47.25">
      <c r="A142" s="39" t="s">
        <v>284</v>
      </c>
      <c r="B142" s="40" t="s">
        <v>285</v>
      </c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</row>
    <row r="143" spans="1:45" s="37" customFormat="1" ht="15.75">
      <c r="A143" s="39" t="s">
        <v>23</v>
      </c>
      <c r="B143" s="50" t="s">
        <v>23</v>
      </c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</row>
    <row r="144" spans="1:45" s="36" customFormat="1" ht="31.5">
      <c r="A144" s="31" t="s">
        <v>286</v>
      </c>
      <c r="B144" s="32" t="s">
        <v>287</v>
      </c>
      <c r="C144" s="33"/>
      <c r="D144" s="33" t="s">
        <v>64</v>
      </c>
      <c r="E144" s="33" t="s">
        <v>64</v>
      </c>
      <c r="F144" s="33" t="s">
        <v>64</v>
      </c>
      <c r="G144" s="33" t="s">
        <v>64</v>
      </c>
      <c r="H144" s="33" t="s">
        <v>64</v>
      </c>
      <c r="I144" s="33" t="s">
        <v>64</v>
      </c>
      <c r="J144" s="33" t="s">
        <v>64</v>
      </c>
      <c r="K144" s="33" t="s">
        <v>64</v>
      </c>
      <c r="L144" s="33" t="s">
        <v>64</v>
      </c>
      <c r="M144" s="33" t="s">
        <v>64</v>
      </c>
      <c r="N144" s="33" t="s">
        <v>64</v>
      </c>
      <c r="O144" s="33" t="s">
        <v>64</v>
      </c>
      <c r="P144" s="33" t="s">
        <v>64</v>
      </c>
      <c r="Q144" s="33" t="s">
        <v>64</v>
      </c>
      <c r="R144" s="34">
        <f t="shared" ref="R144:W144" si="8">SUM(R145:R153)</f>
        <v>0</v>
      </c>
      <c r="S144" s="33">
        <f t="shared" si="8"/>
        <v>4.0339999999999998</v>
      </c>
      <c r="T144" s="34">
        <f t="shared" si="8"/>
        <v>3</v>
      </c>
      <c r="U144" s="34">
        <f t="shared" si="8"/>
        <v>1</v>
      </c>
      <c r="V144" s="33">
        <f t="shared" si="8"/>
        <v>0.2</v>
      </c>
      <c r="W144" s="34">
        <f t="shared" si="8"/>
        <v>0</v>
      </c>
      <c r="X144" s="33" t="s">
        <v>64</v>
      </c>
      <c r="Y144" s="33" t="s">
        <v>64</v>
      </c>
      <c r="Z144" s="33" t="s">
        <v>64</v>
      </c>
      <c r="AA144" s="33" t="s">
        <v>64</v>
      </c>
      <c r="AB144" s="33" t="s">
        <v>64</v>
      </c>
      <c r="AC144" s="33" t="s">
        <v>64</v>
      </c>
      <c r="AD144" s="33" t="s">
        <v>64</v>
      </c>
      <c r="AE144" s="33" t="s">
        <v>64</v>
      </c>
      <c r="AF144" s="33" t="s">
        <v>64</v>
      </c>
      <c r="AG144" s="33" t="s">
        <v>64</v>
      </c>
      <c r="AH144" s="33" t="s">
        <v>64</v>
      </c>
      <c r="AI144" s="33" t="s">
        <v>64</v>
      </c>
      <c r="AJ144" s="33" t="s">
        <v>64</v>
      </c>
      <c r="AK144" s="33" t="s">
        <v>64</v>
      </c>
      <c r="AL144" s="33" t="s">
        <v>64</v>
      </c>
      <c r="AM144" s="33" t="s">
        <v>64</v>
      </c>
      <c r="AN144" s="33" t="s">
        <v>64</v>
      </c>
      <c r="AO144" s="33" t="s">
        <v>64</v>
      </c>
      <c r="AP144" s="33" t="s">
        <v>64</v>
      </c>
      <c r="AQ144" s="33" t="s">
        <v>64</v>
      </c>
      <c r="AR144" s="33" t="s">
        <v>64</v>
      </c>
      <c r="AS144" s="33" t="s">
        <v>64</v>
      </c>
    </row>
    <row r="145" spans="1:45" s="30" customFormat="1" ht="15.75">
      <c r="A145" s="43" t="s">
        <v>288</v>
      </c>
      <c r="B145" s="44" t="s">
        <v>289</v>
      </c>
      <c r="C145" s="45" t="s">
        <v>290</v>
      </c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6">
        <v>0</v>
      </c>
      <c r="S145" s="45">
        <v>3.8</v>
      </c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</row>
    <row r="146" spans="1:45" s="30" customFormat="1" ht="15.75">
      <c r="A146" s="43" t="s">
        <v>291</v>
      </c>
      <c r="B146" s="44" t="s">
        <v>292</v>
      </c>
      <c r="C146" s="45" t="s">
        <v>293</v>
      </c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6">
        <v>0</v>
      </c>
      <c r="S146" s="45">
        <v>0.23400000000000001</v>
      </c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</row>
    <row r="147" spans="1:45" s="30" customFormat="1" ht="15.75">
      <c r="A147" s="43" t="s">
        <v>294</v>
      </c>
      <c r="B147" s="44" t="s">
        <v>295</v>
      </c>
      <c r="C147" s="45" t="s">
        <v>296</v>
      </c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>
        <v>0.1</v>
      </c>
      <c r="W147" s="46">
        <v>0</v>
      </c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</row>
    <row r="148" spans="1:45" s="30" customFormat="1" ht="15.75">
      <c r="A148" s="43" t="s">
        <v>297</v>
      </c>
      <c r="B148" s="44" t="s">
        <v>298</v>
      </c>
      <c r="C148" s="45" t="s">
        <v>299</v>
      </c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>
        <v>0.1</v>
      </c>
      <c r="W148" s="46">
        <v>0</v>
      </c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</row>
    <row r="149" spans="1:45" s="30" customFormat="1" ht="15.75">
      <c r="A149" s="43" t="s">
        <v>300</v>
      </c>
      <c r="B149" s="44" t="s">
        <v>301</v>
      </c>
      <c r="C149" s="45" t="s">
        <v>302</v>
      </c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6">
        <v>1</v>
      </c>
      <c r="U149" s="46">
        <v>0</v>
      </c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</row>
    <row r="150" spans="1:45" s="30" customFormat="1" ht="15.75">
      <c r="A150" s="43" t="s">
        <v>303</v>
      </c>
      <c r="B150" s="44" t="s">
        <v>304</v>
      </c>
      <c r="C150" s="45" t="s">
        <v>305</v>
      </c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6">
        <v>1</v>
      </c>
      <c r="U150" s="46">
        <v>0</v>
      </c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</row>
    <row r="151" spans="1:45" s="30" customFormat="1" ht="15.75">
      <c r="A151" s="43" t="s">
        <v>306</v>
      </c>
      <c r="B151" s="44" t="s">
        <v>307</v>
      </c>
      <c r="C151" s="45" t="s">
        <v>308</v>
      </c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6">
        <v>1</v>
      </c>
      <c r="U151" s="46">
        <v>1</v>
      </c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</row>
    <row r="152" spans="1:45" s="30" customFormat="1" ht="15.75">
      <c r="A152" s="43" t="s">
        <v>309</v>
      </c>
      <c r="B152" s="44" t="s">
        <v>310</v>
      </c>
      <c r="C152" s="45" t="s">
        <v>311</v>
      </c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 t="s">
        <v>64</v>
      </c>
      <c r="U152" s="45" t="s">
        <v>64</v>
      </c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</row>
    <row r="153" spans="1:45" s="52" customFormat="1" ht="15.75">
      <c r="A153" s="39" t="s">
        <v>23</v>
      </c>
      <c r="B153" s="50" t="s">
        <v>23</v>
      </c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  <c r="AR153" s="51"/>
      <c r="AS153" s="51"/>
    </row>
    <row r="154" spans="1:45" s="36" customFormat="1" ht="31.5">
      <c r="A154" s="31" t="s">
        <v>312</v>
      </c>
      <c r="B154" s="38" t="s">
        <v>313</v>
      </c>
      <c r="C154" s="33"/>
      <c r="D154" s="33" t="s">
        <v>64</v>
      </c>
      <c r="E154" s="33" t="s">
        <v>64</v>
      </c>
      <c r="F154" s="33" t="s">
        <v>64</v>
      </c>
      <c r="G154" s="33" t="s">
        <v>64</v>
      </c>
      <c r="H154" s="33" t="s">
        <v>64</v>
      </c>
      <c r="I154" s="33" t="s">
        <v>64</v>
      </c>
      <c r="J154" s="33" t="s">
        <v>64</v>
      </c>
      <c r="K154" s="33" t="s">
        <v>64</v>
      </c>
      <c r="L154" s="33" t="s">
        <v>64</v>
      </c>
      <c r="M154" s="33" t="s">
        <v>64</v>
      </c>
      <c r="N154" s="33" t="s">
        <v>64</v>
      </c>
      <c r="O154" s="33" t="s">
        <v>64</v>
      </c>
      <c r="P154" s="33" t="s">
        <v>64</v>
      </c>
      <c r="Q154" s="33" t="s">
        <v>64</v>
      </c>
      <c r="R154" s="33" t="s">
        <v>64</v>
      </c>
      <c r="S154" s="33" t="s">
        <v>64</v>
      </c>
      <c r="T154" s="33" t="s">
        <v>64</v>
      </c>
      <c r="U154" s="33" t="s">
        <v>64</v>
      </c>
      <c r="V154" s="33" t="s">
        <v>64</v>
      </c>
      <c r="W154" s="33" t="s">
        <v>64</v>
      </c>
      <c r="X154" s="33" t="s">
        <v>64</v>
      </c>
      <c r="Y154" s="33" t="s">
        <v>64</v>
      </c>
      <c r="Z154" s="33" t="s">
        <v>64</v>
      </c>
      <c r="AA154" s="33" t="s">
        <v>64</v>
      </c>
      <c r="AB154" s="33" t="s">
        <v>64</v>
      </c>
      <c r="AC154" s="33" t="s">
        <v>64</v>
      </c>
      <c r="AD154" s="33" t="s">
        <v>64</v>
      </c>
      <c r="AE154" s="33" t="s">
        <v>64</v>
      </c>
      <c r="AF154" s="33" t="s">
        <v>64</v>
      </c>
      <c r="AG154" s="33" t="s">
        <v>64</v>
      </c>
      <c r="AH154" s="33" t="s">
        <v>64</v>
      </c>
      <c r="AI154" s="33" t="s">
        <v>64</v>
      </c>
      <c r="AJ154" s="33" t="s">
        <v>64</v>
      </c>
      <c r="AK154" s="33" t="s">
        <v>64</v>
      </c>
      <c r="AL154" s="33" t="s">
        <v>64</v>
      </c>
      <c r="AM154" s="33" t="s">
        <v>64</v>
      </c>
      <c r="AN154" s="33" t="s">
        <v>64</v>
      </c>
      <c r="AO154" s="33" t="s">
        <v>64</v>
      </c>
      <c r="AP154" s="33" t="s">
        <v>64</v>
      </c>
      <c r="AQ154" s="33" t="s">
        <v>64</v>
      </c>
      <c r="AR154" s="33" t="s">
        <v>64</v>
      </c>
      <c r="AS154" s="33" t="s">
        <v>64</v>
      </c>
    </row>
    <row r="155" spans="1:45" s="52" customFormat="1" ht="15.75">
      <c r="A155" s="39" t="s">
        <v>23</v>
      </c>
      <c r="B155" s="50" t="s">
        <v>23</v>
      </c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</row>
    <row r="156" spans="1:45" s="53" customFormat="1" ht="21" customHeight="1">
      <c r="A156" s="31" t="s">
        <v>314</v>
      </c>
      <c r="B156" s="32" t="s">
        <v>315</v>
      </c>
      <c r="C156" s="33"/>
      <c r="D156" s="33" t="s">
        <v>64</v>
      </c>
      <c r="E156" s="33" t="s">
        <v>64</v>
      </c>
      <c r="F156" s="33" t="s">
        <v>64</v>
      </c>
      <c r="G156" s="33" t="s">
        <v>64</v>
      </c>
      <c r="H156" s="33" t="s">
        <v>64</v>
      </c>
      <c r="I156" s="33" t="s">
        <v>64</v>
      </c>
      <c r="J156" s="33" t="s">
        <v>64</v>
      </c>
      <c r="K156" s="33" t="s">
        <v>64</v>
      </c>
      <c r="L156" s="33" t="s">
        <v>64</v>
      </c>
      <c r="M156" s="33" t="s">
        <v>64</v>
      </c>
      <c r="N156" s="33" t="s">
        <v>64</v>
      </c>
      <c r="O156" s="33" t="s">
        <v>64</v>
      </c>
      <c r="P156" s="33" t="s">
        <v>64</v>
      </c>
      <c r="Q156" s="33" t="s">
        <v>64</v>
      </c>
      <c r="R156" s="33" t="s">
        <v>64</v>
      </c>
      <c r="S156" s="33" t="s">
        <v>64</v>
      </c>
      <c r="T156" s="33" t="s">
        <v>64</v>
      </c>
      <c r="U156" s="33" t="s">
        <v>64</v>
      </c>
      <c r="V156" s="33" t="s">
        <v>64</v>
      </c>
      <c r="W156" s="33" t="s">
        <v>64</v>
      </c>
      <c r="X156" s="33" t="s">
        <v>64</v>
      </c>
      <c r="Y156" s="33" t="s">
        <v>64</v>
      </c>
      <c r="Z156" s="33" t="s">
        <v>64</v>
      </c>
      <c r="AA156" s="33" t="s">
        <v>64</v>
      </c>
      <c r="AB156" s="33" t="s">
        <v>64</v>
      </c>
      <c r="AC156" s="33" t="s">
        <v>64</v>
      </c>
      <c r="AD156" s="33" t="s">
        <v>64</v>
      </c>
      <c r="AE156" s="33" t="s">
        <v>64</v>
      </c>
      <c r="AF156" s="33" t="s">
        <v>64</v>
      </c>
      <c r="AG156" s="33" t="s">
        <v>64</v>
      </c>
      <c r="AH156" s="33" t="s">
        <v>64</v>
      </c>
      <c r="AI156" s="33" t="s">
        <v>64</v>
      </c>
      <c r="AJ156" s="33" t="s">
        <v>64</v>
      </c>
      <c r="AK156" s="33">
        <f>SUM(AK157:AK167)</f>
        <v>1.59</v>
      </c>
      <c r="AL156" s="33" t="s">
        <v>64</v>
      </c>
      <c r="AM156" s="33" t="s">
        <v>64</v>
      </c>
      <c r="AN156" s="33" t="s">
        <v>64</v>
      </c>
      <c r="AO156" s="33" t="s">
        <v>64</v>
      </c>
      <c r="AP156" s="33" t="s">
        <v>64</v>
      </c>
      <c r="AQ156" s="33" t="s">
        <v>64</v>
      </c>
      <c r="AR156" s="34">
        <f>SUM(AR157:AR167)</f>
        <v>5</v>
      </c>
      <c r="AS156" s="34">
        <f>SUM(AS157:AS167)</f>
        <v>2</v>
      </c>
    </row>
    <row r="157" spans="1:45" s="30" customFormat="1" ht="21" customHeight="1">
      <c r="A157" s="43" t="s">
        <v>316</v>
      </c>
      <c r="B157" s="44" t="s">
        <v>317</v>
      </c>
      <c r="C157" s="45" t="s">
        <v>318</v>
      </c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6"/>
      <c r="S157" s="45"/>
      <c r="T157" s="46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6"/>
      <c r="AK157" s="45">
        <v>1.59</v>
      </c>
      <c r="AL157" s="45"/>
      <c r="AM157" s="45"/>
      <c r="AN157" s="45"/>
      <c r="AO157" s="45"/>
      <c r="AP157" s="45"/>
      <c r="AQ157" s="45"/>
      <c r="AR157" s="45"/>
      <c r="AS157" s="45"/>
    </row>
    <row r="158" spans="1:45" s="30" customFormat="1" ht="31.5">
      <c r="A158" s="43" t="s">
        <v>319</v>
      </c>
      <c r="B158" s="44" t="s">
        <v>320</v>
      </c>
      <c r="C158" s="45" t="s">
        <v>321</v>
      </c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</row>
    <row r="159" spans="1:45" s="30" customFormat="1" ht="19.5" customHeight="1">
      <c r="A159" s="43" t="s">
        <v>322</v>
      </c>
      <c r="B159" s="44" t="s">
        <v>323</v>
      </c>
      <c r="C159" s="45" t="s">
        <v>324</v>
      </c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 t="s">
        <v>64</v>
      </c>
      <c r="AS159" s="45" t="s">
        <v>64</v>
      </c>
    </row>
    <row r="160" spans="1:45" s="30" customFormat="1" ht="31.5">
      <c r="A160" s="43" t="s">
        <v>325</v>
      </c>
      <c r="B160" s="44" t="s">
        <v>326</v>
      </c>
      <c r="C160" s="45" t="s">
        <v>327</v>
      </c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 t="s">
        <v>64</v>
      </c>
      <c r="AS160" s="45" t="s">
        <v>64</v>
      </c>
    </row>
    <row r="161" spans="1:45" s="30" customFormat="1" ht="19.5" customHeight="1">
      <c r="A161" s="43" t="s">
        <v>328</v>
      </c>
      <c r="B161" s="44" t="s">
        <v>329</v>
      </c>
      <c r="C161" s="45" t="s">
        <v>330</v>
      </c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6">
        <v>1</v>
      </c>
      <c r="AS161" s="46">
        <v>0</v>
      </c>
    </row>
    <row r="162" spans="1:45" s="30" customFormat="1" ht="19.5" customHeight="1">
      <c r="A162" s="43" t="s">
        <v>331</v>
      </c>
      <c r="B162" s="44" t="s">
        <v>332</v>
      </c>
      <c r="C162" s="45" t="s">
        <v>333</v>
      </c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6">
        <v>2</v>
      </c>
      <c r="AS162" s="46">
        <v>0</v>
      </c>
    </row>
    <row r="163" spans="1:45" s="30" customFormat="1" ht="19.5" customHeight="1">
      <c r="A163" s="43" t="s">
        <v>334</v>
      </c>
      <c r="B163" s="44" t="s">
        <v>335</v>
      </c>
      <c r="C163" s="45" t="s">
        <v>336</v>
      </c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6">
        <v>1</v>
      </c>
      <c r="AS163" s="46">
        <v>0</v>
      </c>
    </row>
    <row r="164" spans="1:45" s="30" customFormat="1" ht="19.5" customHeight="1">
      <c r="A164" s="43" t="s">
        <v>337</v>
      </c>
      <c r="B164" s="44" t="s">
        <v>338</v>
      </c>
      <c r="C164" s="45" t="s">
        <v>339</v>
      </c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6">
        <v>0</v>
      </c>
      <c r="AS164" s="46">
        <v>1</v>
      </c>
    </row>
    <row r="165" spans="1:45" s="30" customFormat="1" ht="31.5">
      <c r="A165" s="43" t="s">
        <v>340</v>
      </c>
      <c r="B165" s="44" t="s">
        <v>341</v>
      </c>
      <c r="C165" s="45" t="s">
        <v>342</v>
      </c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6">
        <v>1</v>
      </c>
      <c r="AS165" s="46">
        <v>0</v>
      </c>
    </row>
    <row r="166" spans="1:45" s="30" customFormat="1" ht="31.5">
      <c r="A166" s="43" t="s">
        <v>343</v>
      </c>
      <c r="B166" s="44" t="s">
        <v>344</v>
      </c>
      <c r="C166" s="45" t="s">
        <v>345</v>
      </c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6">
        <v>0</v>
      </c>
      <c r="AS166" s="46">
        <v>1</v>
      </c>
    </row>
    <row r="167" spans="1:45" ht="15.75">
      <c r="A167" s="39" t="s">
        <v>23</v>
      </c>
      <c r="B167" s="50" t="s">
        <v>23</v>
      </c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</row>
  </sheetData>
  <mergeCells count="42"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N16:AS16"/>
    <mergeCell ref="D17:E17"/>
    <mergeCell ref="F17:G17"/>
    <mergeCell ref="H17:I17"/>
    <mergeCell ref="J17:K17"/>
    <mergeCell ref="L17: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K2:L2"/>
    <mergeCell ref="M2:N2"/>
    <mergeCell ref="A4:AS4"/>
    <mergeCell ref="A5:AS5"/>
    <mergeCell ref="A7:AS7"/>
    <mergeCell ref="A8:AS8"/>
  </mergeCells>
  <conditionalFormatting sqref="C20:AS167">
    <cfRule type="cellIs" dxfId="0" priority="1" operator="equal">
      <formula>0</formula>
    </cfRule>
    <cfRule type="cellIs" priority="2" operator="equal">
      <formula>0</formula>
    </cfRule>
  </conditionalFormatting>
  <printOptions horizontalCentered="1"/>
  <pageMargins left="0.39370078740157483" right="0.39370078740157483" top="0.59055118110236227" bottom="0.39370078740157483" header="0.31496062992125984" footer="0.31496062992125984"/>
  <pageSetup paperSize="9" scale="33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dcterms:created xsi:type="dcterms:W3CDTF">2017-03-30T04:28:35Z</dcterms:created>
  <dcterms:modified xsi:type="dcterms:W3CDTF">2017-03-30T04:28:43Z</dcterms:modified>
</cp:coreProperties>
</file>