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5-2021" sheetId="1" r:id="rId1"/>
  </sheets>
  <definedNames>
    <definedName name="_xlnm._FilterDatabase" localSheetId="0" hidden="1">'5-2021'!#REF!</definedName>
    <definedName name="_xlnm.Print_Area" localSheetId="0">'5-2021'!$A$1:$AL$137</definedName>
  </definedNames>
  <calcPr calcId="125725"/>
</workbook>
</file>

<file path=xl/calcChain.xml><?xml version="1.0" encoding="utf-8"?>
<calcChain xmlns="http://schemas.openxmlformats.org/spreadsheetml/2006/main">
  <c r="AL131" i="1"/>
  <c r="AG131"/>
  <c r="AG26" s="1"/>
  <c r="AF131"/>
  <c r="AL122"/>
  <c r="AH122"/>
  <c r="AG122"/>
  <c r="AG24" s="1"/>
  <c r="AL92"/>
  <c r="AL91" s="1"/>
  <c r="AL63" s="1"/>
  <c r="AL22" s="1"/>
  <c r="AL20" s="1"/>
  <c r="AG92"/>
  <c r="AG91"/>
  <c r="AG63" s="1"/>
  <c r="AG22" s="1"/>
  <c r="AG31"/>
  <c r="AG30"/>
  <c r="AG29" s="1"/>
  <c r="AG21" s="1"/>
  <c r="AL26"/>
  <c r="AK26"/>
  <c r="AJ26"/>
  <c r="AI26"/>
  <c r="AH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L24"/>
  <c r="AK24"/>
  <c r="AJ24"/>
  <c r="AI24"/>
  <c r="AH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K22"/>
  <c r="AJ22"/>
  <c r="AI22"/>
  <c r="AH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L21"/>
  <c r="AK21"/>
  <c r="AJ21"/>
  <c r="AI21"/>
  <c r="AH21"/>
  <c r="AF21"/>
  <c r="AF20" s="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H20"/>
  <c r="AG20" l="1"/>
</calcChain>
</file>

<file path=xl/sharedStrings.xml><?xml version="1.0" encoding="utf-8"?>
<sst xmlns="http://schemas.openxmlformats.org/spreadsheetml/2006/main" count="604" uniqueCount="256">
  <si>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</si>
  <si>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</si>
  <si>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</si>
  <si>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</si>
  <si>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2021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</si>
  <si>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</si>
  <si>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</si>
  <si>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</si>
  <si>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</si>
  <si>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</si>
  <si>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</si>
  <si>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</si>
  <si>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</si>
  <si>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 2021</t>
  </si>
  <si>
    <t>I кв.</t>
  </si>
  <si>
    <t>II кв.</t>
  </si>
  <si>
    <t>III кв.</t>
  </si>
  <si>
    <t>IV кв.</t>
  </si>
  <si>
    <t>Итого утвержденный план 
за год</t>
  </si>
  <si>
    <t>нематериальные активы</t>
  </si>
  <si>
    <t>основные средства</t>
  </si>
  <si>
    <t>млн рублей
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</si>
  <si>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</si>
  <si>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</si>
  <si>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</si>
  <si>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</si>
  <si>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</si>
  <si>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</si>
  <si>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</si>
  <si>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</si>
  <si>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</si>
  <si>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</si>
  <si>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</si>
  <si>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</si>
  <si>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</si>
  <si>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</si>
  <si>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</si>
  <si>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</si>
  <si>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</si>
  <si>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</si>
  <si>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</si>
  <si>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</si>
  <si>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</si>
  <si>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</si>
  <si>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</si>
  <si>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</si>
  <si>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</si>
  <si>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</si>
  <si>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</si>
  <si>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</si>
  <si>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</si>
  <si>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</si>
  <si>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</si>
  <si>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</si>
  <si>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</si>
  <si>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</si>
  <si>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</si>
  <si>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</si>
  <si>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</si>
  <si>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</si>
  <si>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</si>
  <si>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</si>
  <si>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</si>
  <si>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</si>
  <si>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</si>
  <si>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</si>
  <si>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</si>
  <si>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</si>
  <si>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</si>
  <si>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</si>
  <si>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</si>
  <si>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</si>
  <si>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</si>
  <si>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</si>
  <si>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</si>
  <si>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</si>
  <si>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</si>
  <si>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</si>
  <si>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</si>
  <si>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</si>
  <si>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</si>
  <si>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</si>
  <si>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</si>
  <si>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</si>
  <si>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</si>
  <si>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</si>
  <si>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</si>
  <si>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</si>
  <si>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</si>
  <si>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</si>
  <si>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</si>
  <si>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</si>
  <si>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</si>
  <si>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</si>
  <si>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</si>
  <si>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</si>
  <si>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</si>
  <si>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</si>
  <si>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</si>
  <si>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</si>
  <si>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</si>
  <si>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</si>
  <si>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</si>
  <si>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</si>
  <si>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</si>
  <si>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</si>
  <si>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</si>
  <si>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</si>
  <si>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</si>
  <si>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</si>
  <si>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</si>
  <si>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</si>
  <si>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</si>
  <si>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</si>
  <si>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</si>
  <si>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</si>
  <si>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</si>
  <si>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</si>
  <si>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</si>
  <si>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</si>
  <si>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</si>
  <si>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ТП-106. Замена трансформатора ТМ 100/10/0,4 на ТМГСУ11 100/10/0,4</t>
  </si>
  <si>
    <t>G_172121056</t>
  </si>
  <si>
    <t>1.2.1.1.2</t>
  </si>
  <si>
    <t>Реконструкция ТП-140. Замена трансформатора ТМ 250/10/0,4 на ТМГСУ11 250/10/0,4</t>
  </si>
  <si>
    <t>G_172121057</t>
  </si>
  <si>
    <t>1.2.1.1.3</t>
  </si>
  <si>
    <t>Реконструкция ТП-131. Замена трансформатора ТМ 400/10/0,4 на ТМГСУ11 250/10/0,4</t>
  </si>
  <si>
    <t>G_172121058</t>
  </si>
  <si>
    <t>1.2.1.1.4</t>
  </si>
  <si>
    <t>Реконструкция ТП-132. Замена трансформатора ТМ 400/10/0,4 на ТМГСУ11 250/10/0,4</t>
  </si>
  <si>
    <t>G_172121059</t>
  </si>
  <si>
    <t>1.2.1.1.5</t>
  </si>
  <si>
    <t>Реконструкция ТП-153. Замена трансформатора ТМ 160/10/0,4 на ТМГСУ11 100/10/0,4</t>
  </si>
  <si>
    <t>G_172121060</t>
  </si>
  <si>
    <t>1.2.1.1.6</t>
  </si>
  <si>
    <t>Реконструкция ТП-906. Замена трансформатора ТМ 400/10/0,4 на ТМГСУ11 250/10/0,4</t>
  </si>
  <si>
    <t>G_172121061</t>
  </si>
  <si>
    <t>1.2.1.1.7</t>
  </si>
  <si>
    <t>Реконструкция ТП-182. Замена трансформатора ТМ 250/10/0,4 на ТМГСУ11 160/10/0,4</t>
  </si>
  <si>
    <t>G_172121062</t>
  </si>
  <si>
    <t>1.2.1.1.8</t>
  </si>
  <si>
    <t>Реконструкция ТП-194. Замена трансформатора ТМ 250/10/0,4 на ТМГСУ11 160/10/0,4</t>
  </si>
  <si>
    <t>G_172121063</t>
  </si>
  <si>
    <t>1.2.1.1.9</t>
  </si>
  <si>
    <t>Реконструкция ТП-36</t>
  </si>
  <si>
    <t>G_172121064</t>
  </si>
  <si>
    <t>1.2.1.1.10</t>
  </si>
  <si>
    <t>Реконструкция ТП-46</t>
  </si>
  <si>
    <t>G_172121065</t>
  </si>
  <si>
    <t>1.2.1.1.11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</si>
  <si>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</si>
  <si>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</si>
  <si>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</si>
  <si>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</si>
  <si>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</si>
  <si>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ТП-52</t>
  </si>
  <si>
    <t>G_172121072</t>
  </si>
  <si>
    <t>1.2.1.2.2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</si>
  <si>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</si>
  <si>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</si>
  <si>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</si>
  <si>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</si>
  <si>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</si>
  <si>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</si>
  <si>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</si>
  <si>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ф.403</t>
  </si>
  <si>
    <t>G_172121106</t>
  </si>
  <si>
    <t>1.2.2.1.2</t>
  </si>
  <si>
    <t>Реконструкция КЛ-10кВ ф.1014 от П/С"Дубки" до котельной</t>
  </si>
  <si>
    <t>G_172121107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</si>
  <si>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</si>
  <si>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</si>
  <si>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</si>
  <si>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</si>
  <si>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</si>
  <si>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</si>
  <si>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</si>
  <si>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</si>
  <si>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</si>
  <si>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(ТП-33)</t>
  </si>
  <si>
    <t>G_172121129</t>
  </si>
  <si>
    <t>1.2.3.1.2</t>
  </si>
  <si>
    <t>Установка приборов учета с АСКУЭ (ТП-92)</t>
  </si>
  <si>
    <t>G_172121130</t>
  </si>
  <si>
    <t>1.2.3.1.3</t>
  </si>
  <si>
    <t>Установка приборов учета с АСКУЭ (ТП-59)</t>
  </si>
  <si>
    <t>G_172121131</t>
  </si>
  <si>
    <t>1.2.3.1.4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</si>
  <si>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</si>
  <si>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</si>
  <si>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</si>
  <si>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</si>
  <si>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</si>
  <si>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</si>
  <si>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</si>
  <si>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</si>
  <si>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</si>
  <si>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</si>
  <si>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</si>
  <si>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</si>
  <si>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</si>
  <si>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</si>
  <si>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</si>
  <si>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</si>
  <si>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</si>
  <si>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</si>
  <si>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</si>
  <si>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</si>
  <si>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</si>
  <si>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</si>
  <si>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</si>
  <si>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</si>
  <si>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</si>
  <si>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</si>
  <si>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</si>
  <si>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</si>
  <si>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</si>
  <si>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</si>
  <si>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</si>
  <si>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ТП-134 (Оптимизация)</t>
  </si>
  <si>
    <t>G_172121152</t>
  </si>
  <si>
    <t>1.4.2</t>
  </si>
  <si>
    <t>Установка КТП при делении ВЛ-0,4кВ от ТП-160 (Оптимизация)</t>
  </si>
  <si>
    <t>G_172121153</t>
  </si>
  <si>
    <t>1.4.3</t>
  </si>
  <si>
    <t>Строительство реклоузера ф.418</t>
  </si>
  <si>
    <t>G_172121154</t>
  </si>
  <si>
    <t>1.4.4</t>
  </si>
  <si>
    <t>Строительство реклоузера ф.31</t>
  </si>
  <si>
    <t>G_172121155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</si>
  <si>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</si>
  <si>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</si>
  <si>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</si>
  <si>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</si>
  <si>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</si>
  <si>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</si>
  <si>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</si>
  <si>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</si>
  <si>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</si>
  <si>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</si>
  <si>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</si>
  <si>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</si>
  <si>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</si>
  <si>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</si>
  <si>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Камаз-манипулятор</t>
  </si>
  <si>
    <t>G_172121176</t>
  </si>
  <si>
    <t>1.6.4</t>
  </si>
  <si>
    <t>Вилочный автопогрузчик CPCD 45</t>
  </si>
  <si>
    <t>G_172121177</t>
  </si>
  <si>
    <t>1.6.5</t>
  </si>
  <si>
    <t>Приобретение ПО</t>
  </si>
  <si>
    <t>G_172121158</t>
  </si>
  <si>
    <t>1.6.6</t>
  </si>
  <si>
    <t>Приобретение основных средств (Оборудование, приборы, инструмент …)</t>
  </si>
  <si>
    <t>G_172121159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</si>
</sst>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#,##0.000"/>
    <numFmt numFmtId="167" formatCode="#,##0_ ;\-#,##0\ "/>
    <numFmt numFmtId="168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49" fontId="16" fillId="0" borderId="3" xfId="5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2" fontId="9" fillId="0" borderId="3" xfId="0" applyNumberFormat="1" applyFont="1" applyFill="1" applyBorder="1"/>
    <xf numFmtId="165" fontId="9" fillId="0" borderId="3" xfId="0" applyNumberFormat="1" applyFont="1" applyFill="1" applyBorder="1"/>
    <xf numFmtId="1" fontId="9" fillId="0" borderId="3" xfId="0" applyNumberFormat="1" applyFont="1" applyFill="1" applyBorder="1"/>
    <xf numFmtId="0" fontId="9" fillId="0" borderId="0" xfId="0" applyFont="1" applyFill="1"/>
    <xf numFmtId="0" fontId="17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166" fontId="1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6" fontId="17" fillId="0" borderId="3" xfId="3" applyNumberFormat="1" applyFont="1" applyFill="1" applyBorder="1" applyAlignment="1">
      <alignment horizontal="left"/>
    </xf>
    <xf numFmtId="166" fontId="17" fillId="0" borderId="3" xfId="3" applyNumberFormat="1" applyFont="1" applyFill="1" applyBorder="1" applyAlignment="1"/>
    <xf numFmtId="4" fontId="17" fillId="0" borderId="3" xfId="3" applyNumberFormat="1" applyFont="1" applyFill="1" applyBorder="1" applyAlignment="1"/>
    <xf numFmtId="4" fontId="2" fillId="0" borderId="3" xfId="0" applyNumberFormat="1" applyFont="1" applyFill="1" applyBorder="1"/>
    <xf numFmtId="166" fontId="2" fillId="0" borderId="3" xfId="0" applyNumberFormat="1" applyFont="1" applyFill="1" applyBorder="1"/>
    <xf numFmtId="165" fontId="2" fillId="0" borderId="3" xfId="0" applyNumberFormat="1" applyFont="1" applyFill="1" applyBorder="1"/>
    <xf numFmtId="49" fontId="12" fillId="2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left" vertical="center" wrapText="1"/>
    </xf>
    <xf numFmtId="166" fontId="12" fillId="2" borderId="3" xfId="3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4" fontId="2" fillId="2" borderId="3" xfId="1" applyNumberFormat="1" applyFont="1" applyFill="1" applyBorder="1"/>
    <xf numFmtId="165" fontId="2" fillId="2" borderId="3" xfId="0" applyNumberFormat="1" applyFont="1" applyFill="1" applyBorder="1"/>
    <xf numFmtId="4" fontId="2" fillId="0" borderId="3" xfId="1" applyNumberFormat="1" applyFont="1" applyFill="1" applyBorder="1"/>
    <xf numFmtId="3" fontId="17" fillId="0" borderId="3" xfId="3" applyNumberFormat="1" applyFont="1" applyFill="1" applyBorder="1" applyAlignment="1"/>
    <xf numFmtId="166" fontId="17" fillId="2" borderId="3" xfId="3" applyNumberFormat="1" applyFont="1" applyFill="1" applyBorder="1" applyAlignment="1"/>
    <xf numFmtId="4" fontId="17" fillId="2" borderId="3" xfId="3" applyNumberFormat="1" applyFont="1" applyFill="1" applyBorder="1" applyAlignment="1"/>
    <xf numFmtId="3" fontId="17" fillId="2" borderId="3" xfId="3" applyNumberFormat="1" applyFont="1" applyFill="1" applyBorder="1" applyAlignment="1"/>
    <xf numFmtId="0" fontId="9" fillId="2" borderId="3" xfId="0" applyFont="1" applyFill="1" applyBorder="1"/>
    <xf numFmtId="0" fontId="12" fillId="2" borderId="3" xfId="3" applyFont="1" applyFill="1" applyBorder="1" applyAlignment="1">
      <alignment horizontal="left" vertical="center" wrapText="1"/>
    </xf>
    <xf numFmtId="2" fontId="2" fillId="0" borderId="3" xfId="0" applyNumberFormat="1" applyFont="1" applyFill="1" applyBorder="1"/>
    <xf numFmtId="1" fontId="2" fillId="0" borderId="3" xfId="0" applyNumberFormat="1" applyFont="1" applyFill="1" applyBorder="1"/>
    <xf numFmtId="2" fontId="2" fillId="2" borderId="3" xfId="0" applyNumberFormat="1" applyFont="1" applyFill="1" applyBorder="1"/>
    <xf numFmtId="3" fontId="12" fillId="2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/>
    </xf>
    <xf numFmtId="166" fontId="12" fillId="0" borderId="3" xfId="3" applyNumberFormat="1" applyFont="1" applyFill="1" applyBorder="1" applyAlignment="1"/>
    <xf numFmtId="166" fontId="2" fillId="2" borderId="3" xfId="0" applyNumberFormat="1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O138"/>
  <sheetViews>
    <sheetView tabSelected="1" zoomScale="70" zoomScaleNormal="70" workbookViewId="0">
      <selection activeCell="A4" sqref="A4:AL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.875" style="1" customWidth="1"/>
    <col min="39" max="39" width="3.5" style="1" customWidth="1"/>
    <col min="40" max="40" width="5.75" style="1" customWidth="1"/>
    <col min="41" max="41" width="16.125" style="1" customWidth="1"/>
    <col min="42" max="16384" width="9" style="1"/>
  </cols>
  <sheetData>
    <row r="1" spans="1:41" ht="18.75">
      <c r="AL1" s="2" t="s">
        <v>0</v>
      </c>
    </row>
    <row r="2" spans="1:41" ht="18.75">
      <c r="AL2" s="3" t="s">
        <v>1</v>
      </c>
    </row>
    <row r="3" spans="1:41" ht="18.75">
      <c r="AL3" s="3" t="s">
        <v>2</v>
      </c>
    </row>
    <row r="4" spans="1:41" ht="18.7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</row>
    <row r="5" spans="1:41" ht="18.75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</row>
    <row r="6" spans="1:4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1" ht="18.75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5"/>
      <c r="AN7" s="5"/>
      <c r="AO7" s="5"/>
    </row>
    <row r="8" spans="1:41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"/>
      <c r="AN8" s="6"/>
      <c r="AO8" s="6"/>
    </row>
    <row r="9" spans="1:4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</row>
    <row r="10" spans="1:41">
      <c r="A10" s="68" t="s">
        <v>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8"/>
      <c r="AN10" s="8"/>
      <c r="AO10" s="8"/>
    </row>
    <row r="11" spans="1:41" ht="20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</row>
    <row r="12" spans="1:41" ht="20.25" customHeight="1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11"/>
      <c r="AN12" s="11"/>
      <c r="AO12" s="11"/>
    </row>
    <row r="13" spans="1:41" ht="15.75" customHeight="1">
      <c r="A13" s="59" t="s">
        <v>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12"/>
      <c r="AN13" s="12"/>
      <c r="AO13" s="12"/>
    </row>
    <row r="14" spans="1:41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13"/>
      <c r="AN14" s="13"/>
      <c r="AO14" s="13"/>
    </row>
    <row r="15" spans="1:41" ht="19.5" customHeight="1">
      <c r="A15" s="61" t="s">
        <v>10</v>
      </c>
      <c r="B15" s="57" t="s">
        <v>11</v>
      </c>
      <c r="C15" s="57" t="s">
        <v>12</v>
      </c>
      <c r="D15" s="58" t="s">
        <v>13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14"/>
      <c r="AN15" s="14"/>
      <c r="AO15" s="14"/>
    </row>
    <row r="16" spans="1:41" ht="30.75" customHeight="1">
      <c r="A16" s="62"/>
      <c r="B16" s="57"/>
      <c r="C16" s="57"/>
      <c r="D16" s="58" t="s">
        <v>14</v>
      </c>
      <c r="E16" s="58"/>
      <c r="F16" s="58"/>
      <c r="G16" s="58"/>
      <c r="H16" s="58"/>
      <c r="I16" s="58"/>
      <c r="J16" s="58"/>
      <c r="K16" s="58" t="s">
        <v>15</v>
      </c>
      <c r="L16" s="58"/>
      <c r="M16" s="58"/>
      <c r="N16" s="58"/>
      <c r="O16" s="58"/>
      <c r="P16" s="58"/>
      <c r="Q16" s="58"/>
      <c r="R16" s="58" t="s">
        <v>16</v>
      </c>
      <c r="S16" s="58"/>
      <c r="T16" s="58"/>
      <c r="U16" s="58"/>
      <c r="V16" s="58"/>
      <c r="W16" s="58"/>
      <c r="X16" s="58"/>
      <c r="Y16" s="58" t="s">
        <v>17</v>
      </c>
      <c r="Z16" s="58"/>
      <c r="AA16" s="58"/>
      <c r="AB16" s="58"/>
      <c r="AC16" s="58"/>
      <c r="AD16" s="58"/>
      <c r="AE16" s="58"/>
      <c r="AF16" s="57" t="s">
        <v>18</v>
      </c>
      <c r="AG16" s="57"/>
      <c r="AH16" s="57"/>
      <c r="AI16" s="57"/>
      <c r="AJ16" s="57"/>
      <c r="AK16" s="57"/>
      <c r="AL16" s="57"/>
      <c r="AM16" s="14"/>
      <c r="AN16" s="14"/>
      <c r="AO16" s="14"/>
    </row>
    <row r="17" spans="1:38" ht="30.75" customHeight="1">
      <c r="A17" s="62"/>
      <c r="B17" s="57"/>
      <c r="C17" s="57"/>
      <c r="D17" s="15" t="s">
        <v>19</v>
      </c>
      <c r="E17" s="58" t="s">
        <v>20</v>
      </c>
      <c r="F17" s="58"/>
      <c r="G17" s="58"/>
      <c r="H17" s="58"/>
      <c r="I17" s="58"/>
      <c r="J17" s="58"/>
      <c r="K17" s="15" t="s">
        <v>19</v>
      </c>
      <c r="L17" s="57" t="s">
        <v>20</v>
      </c>
      <c r="M17" s="57"/>
      <c r="N17" s="57"/>
      <c r="O17" s="57"/>
      <c r="P17" s="57"/>
      <c r="Q17" s="57"/>
      <c r="R17" s="15" t="s">
        <v>19</v>
      </c>
      <c r="S17" s="57" t="s">
        <v>20</v>
      </c>
      <c r="T17" s="57"/>
      <c r="U17" s="57"/>
      <c r="V17" s="57"/>
      <c r="W17" s="57"/>
      <c r="X17" s="57"/>
      <c r="Y17" s="15" t="s">
        <v>19</v>
      </c>
      <c r="Z17" s="57" t="s">
        <v>20</v>
      </c>
      <c r="AA17" s="57"/>
      <c r="AB17" s="57"/>
      <c r="AC17" s="57"/>
      <c r="AD17" s="57"/>
      <c r="AE17" s="57"/>
      <c r="AF17" s="15" t="s">
        <v>19</v>
      </c>
      <c r="AG17" s="57" t="s">
        <v>20</v>
      </c>
      <c r="AH17" s="57"/>
      <c r="AI17" s="57"/>
      <c r="AJ17" s="57"/>
      <c r="AK17" s="57"/>
      <c r="AL17" s="57"/>
    </row>
    <row r="18" spans="1:38" ht="70.5" customHeight="1">
      <c r="A18" s="63"/>
      <c r="B18" s="57"/>
      <c r="C18" s="57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6" t="s">
        <v>21</v>
      </c>
      <c r="S18" s="16" t="s">
        <v>21</v>
      </c>
      <c r="T18" s="17" t="s">
        <v>22</v>
      </c>
      <c r="U18" s="17" t="s">
        <v>23</v>
      </c>
      <c r="V18" s="17" t="s">
        <v>24</v>
      </c>
      <c r="W18" s="17" t="s">
        <v>25</v>
      </c>
      <c r="X18" s="17" t="s">
        <v>26</v>
      </c>
      <c r="Y18" s="16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38">
      <c r="A19" s="18">
        <v>1</v>
      </c>
      <c r="B19" s="18">
        <v>2</v>
      </c>
      <c r="C19" s="18">
        <v>3</v>
      </c>
      <c r="D19" s="19" t="s">
        <v>27</v>
      </c>
      <c r="E19" s="19" t="s">
        <v>28</v>
      </c>
      <c r="F19" s="19" t="s">
        <v>29</v>
      </c>
      <c r="G19" s="19" t="s">
        <v>30</v>
      </c>
      <c r="H19" s="19" t="s">
        <v>31</v>
      </c>
      <c r="I19" s="19" t="s">
        <v>32</v>
      </c>
      <c r="J19" s="19" t="s">
        <v>33</v>
      </c>
      <c r="K19" s="19" t="s">
        <v>34</v>
      </c>
      <c r="L19" s="19" t="s">
        <v>35</v>
      </c>
      <c r="M19" s="19" t="s">
        <v>36</v>
      </c>
      <c r="N19" s="19" t="s">
        <v>37</v>
      </c>
      <c r="O19" s="19" t="s">
        <v>38</v>
      </c>
      <c r="P19" s="19" t="s">
        <v>39</v>
      </c>
      <c r="Q19" s="19" t="s">
        <v>40</v>
      </c>
      <c r="R19" s="19" t="s">
        <v>41</v>
      </c>
      <c r="S19" s="19" t="s">
        <v>42</v>
      </c>
      <c r="T19" s="19" t="s">
        <v>43</v>
      </c>
      <c r="U19" s="19" t="s">
        <v>44</v>
      </c>
      <c r="V19" s="19" t="s">
        <v>45</v>
      </c>
      <c r="W19" s="19" t="s">
        <v>46</v>
      </c>
      <c r="X19" s="19" t="s">
        <v>47</v>
      </c>
      <c r="Y19" s="19" t="s">
        <v>48</v>
      </c>
      <c r="Z19" s="19" t="s">
        <v>49</v>
      </c>
      <c r="AA19" s="19" t="s">
        <v>50</v>
      </c>
      <c r="AB19" s="19" t="s">
        <v>51</v>
      </c>
      <c r="AC19" s="19" t="s">
        <v>52</v>
      </c>
      <c r="AD19" s="19" t="s">
        <v>53</v>
      </c>
      <c r="AE19" s="19" t="s">
        <v>54</v>
      </c>
      <c r="AF19" s="19" t="s">
        <v>55</v>
      </c>
      <c r="AG19" s="19" t="s">
        <v>56</v>
      </c>
      <c r="AH19" s="19" t="s">
        <v>57</v>
      </c>
      <c r="AI19" s="19" t="s">
        <v>58</v>
      </c>
      <c r="AJ19" s="19" t="s">
        <v>59</v>
      </c>
      <c r="AK19" s="19" t="s">
        <v>60</v>
      </c>
      <c r="AL19" s="19" t="s">
        <v>61</v>
      </c>
    </row>
    <row r="20" spans="1:38" s="25" customFormat="1" ht="31.5">
      <c r="A20" s="20" t="s">
        <v>62</v>
      </c>
      <c r="B20" s="21" t="s">
        <v>63</v>
      </c>
      <c r="C20" s="22" t="s">
        <v>64</v>
      </c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 t="s">
        <v>64</v>
      </c>
      <c r="K20" s="22" t="s">
        <v>64</v>
      </c>
      <c r="L20" s="22" t="s">
        <v>64</v>
      </c>
      <c r="M20" s="22" t="s">
        <v>64</v>
      </c>
      <c r="N20" s="22" t="s">
        <v>64</v>
      </c>
      <c r="O20" s="22" t="s">
        <v>64</v>
      </c>
      <c r="P20" s="22" t="s">
        <v>64</v>
      </c>
      <c r="Q20" s="22" t="s">
        <v>64</v>
      </c>
      <c r="R20" s="22" t="s">
        <v>64</v>
      </c>
      <c r="S20" s="22" t="s">
        <v>64</v>
      </c>
      <c r="T20" s="22" t="s">
        <v>64</v>
      </c>
      <c r="U20" s="22" t="s">
        <v>64</v>
      </c>
      <c r="V20" s="22" t="s">
        <v>64</v>
      </c>
      <c r="W20" s="22" t="s">
        <v>64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>
        <f t="shared" ref="AF20:AL20" si="0">SUM(AF21:AF26)</f>
        <v>0.42</v>
      </c>
      <c r="AG20" s="22">
        <f t="shared" si="0"/>
        <v>35.24</v>
      </c>
      <c r="AH20" s="23">
        <f t="shared" si="0"/>
        <v>0.2</v>
      </c>
      <c r="AI20" s="22" t="s">
        <v>64</v>
      </c>
      <c r="AJ20" s="22" t="s">
        <v>64</v>
      </c>
      <c r="AK20" s="22" t="s">
        <v>64</v>
      </c>
      <c r="AL20" s="24">
        <f t="shared" si="0"/>
        <v>439</v>
      </c>
    </row>
    <row r="21" spans="1:38" s="25" customFormat="1" ht="31.5">
      <c r="A21" s="20" t="s">
        <v>65</v>
      </c>
      <c r="B21" s="21" t="s">
        <v>66</v>
      </c>
      <c r="C21" s="22" t="str">
        <f>C29</f>
        <v>нд</v>
      </c>
      <c r="D21" s="22" t="str">
        <f t="shared" ref="D21:AL21" si="1">D29</f>
        <v>нд</v>
      </c>
      <c r="E21" s="22" t="str">
        <f t="shared" si="1"/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2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>
        <f t="shared" si="1"/>
        <v>9.7100000000000009</v>
      </c>
      <c r="AH21" s="22" t="str">
        <f t="shared" si="1"/>
        <v>нд</v>
      </c>
      <c r="AI21" s="22" t="str">
        <f t="shared" si="1"/>
        <v>нд</v>
      </c>
      <c r="AJ21" s="22" t="str">
        <f t="shared" si="1"/>
        <v>нд</v>
      </c>
      <c r="AK21" s="22" t="str">
        <f t="shared" si="1"/>
        <v>нд</v>
      </c>
      <c r="AL21" s="22" t="str">
        <f t="shared" si="1"/>
        <v>нд</v>
      </c>
    </row>
    <row r="22" spans="1:38" s="25" customFormat="1" ht="47.25">
      <c r="A22" s="20" t="s">
        <v>67</v>
      </c>
      <c r="B22" s="21" t="s">
        <v>68</v>
      </c>
      <c r="C22" s="22" t="str">
        <f>C63</f>
        <v>нд</v>
      </c>
      <c r="D22" s="22" t="str">
        <f t="shared" ref="D22:AL22" si="2">D63</f>
        <v>нд</v>
      </c>
      <c r="E22" s="22" t="str">
        <f t="shared" si="2"/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 t="str">
        <f t="shared" si="2"/>
        <v>нд</v>
      </c>
      <c r="K22" s="22" t="str">
        <f t="shared" si="2"/>
        <v>нд</v>
      </c>
      <c r="L22" s="22" t="str">
        <f t="shared" si="2"/>
        <v>нд</v>
      </c>
      <c r="M22" s="22" t="str">
        <f t="shared" si="2"/>
        <v>нд</v>
      </c>
      <c r="N22" s="22" t="str">
        <f t="shared" si="2"/>
        <v>нд</v>
      </c>
      <c r="O22" s="22" t="str">
        <f t="shared" si="2"/>
        <v>нд</v>
      </c>
      <c r="P22" s="22" t="str">
        <f t="shared" si="2"/>
        <v>нд</v>
      </c>
      <c r="Q22" s="22" t="str">
        <f t="shared" si="2"/>
        <v>нд</v>
      </c>
      <c r="R22" s="22" t="str">
        <f t="shared" si="2"/>
        <v>нд</v>
      </c>
      <c r="S22" s="22" t="str">
        <f t="shared" si="2"/>
        <v>нд</v>
      </c>
      <c r="T22" s="22" t="str">
        <f t="shared" si="2"/>
        <v>нд</v>
      </c>
      <c r="U22" s="22" t="str">
        <f t="shared" si="2"/>
        <v>нд</v>
      </c>
      <c r="V22" s="22" t="str">
        <f t="shared" si="2"/>
        <v>нд</v>
      </c>
      <c r="W22" s="22" t="str">
        <f t="shared" si="2"/>
        <v>нд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>
        <f t="shared" si="2"/>
        <v>6.66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4">
        <f t="shared" si="2"/>
        <v>433</v>
      </c>
    </row>
    <row r="23" spans="1:38" s="25" customFormat="1" ht="94.5">
      <c r="A23" s="20" t="s">
        <v>69</v>
      </c>
      <c r="B23" s="26" t="s">
        <v>70</v>
      </c>
      <c r="C23" s="22" t="str">
        <f>C117</f>
        <v>нд</v>
      </c>
      <c r="D23" s="22" t="str">
        <f t="shared" ref="D23:AL23" si="3">D117</f>
        <v>нд</v>
      </c>
      <c r="E23" s="22" t="str">
        <f t="shared" si="3"/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2" t="str">
        <f t="shared" si="3"/>
        <v>нд</v>
      </c>
      <c r="U23" s="22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</row>
    <row r="24" spans="1:38" s="25" customFormat="1" ht="47.25">
      <c r="A24" s="20" t="s">
        <v>71</v>
      </c>
      <c r="B24" s="21" t="s">
        <v>72</v>
      </c>
      <c r="C24" s="22" t="str">
        <f>C122</f>
        <v>нд</v>
      </c>
      <c r="D24" s="22" t="str">
        <f t="shared" ref="D24:AL24" si="4">D122</f>
        <v>нд</v>
      </c>
      <c r="E24" s="22" t="str">
        <f t="shared" si="4"/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2" t="str">
        <f t="shared" si="4"/>
        <v>нд</v>
      </c>
      <c r="U24" s="22" t="str">
        <f t="shared" si="4"/>
        <v>нд</v>
      </c>
      <c r="V24" s="22" t="str">
        <f t="shared" si="4"/>
        <v>нд</v>
      </c>
      <c r="W24" s="22" t="str">
        <f t="shared" si="4"/>
        <v>нд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>
        <f t="shared" si="4"/>
        <v>5.3100000000000005</v>
      </c>
      <c r="AH24" s="23">
        <f t="shared" si="4"/>
        <v>0.2</v>
      </c>
      <c r="AI24" s="22" t="str">
        <f t="shared" si="4"/>
        <v>нд</v>
      </c>
      <c r="AJ24" s="22" t="str">
        <f t="shared" si="4"/>
        <v>нд</v>
      </c>
      <c r="AK24" s="22" t="str">
        <f t="shared" si="4"/>
        <v>нд</v>
      </c>
      <c r="AL24" s="24">
        <f t="shared" si="4"/>
        <v>2</v>
      </c>
    </row>
    <row r="25" spans="1:38" s="25" customFormat="1" ht="63">
      <c r="A25" s="20" t="s">
        <v>73</v>
      </c>
      <c r="B25" s="21" t="s">
        <v>74</v>
      </c>
      <c r="C25" s="22" t="str">
        <f>C129</f>
        <v>нд</v>
      </c>
      <c r="D25" s="22" t="str">
        <f t="shared" ref="D25:AL25" si="5">D129</f>
        <v>нд</v>
      </c>
      <c r="E25" s="22" t="str">
        <f t="shared" si="5"/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4" t="str">
        <f t="shared" si="5"/>
        <v>нд</v>
      </c>
    </row>
    <row r="26" spans="1:38" s="25" customFormat="1" ht="31.5">
      <c r="A26" s="20" t="s">
        <v>75</v>
      </c>
      <c r="B26" s="26" t="s">
        <v>76</v>
      </c>
      <c r="C26" s="22" t="str">
        <f>C131</f>
        <v>нд</v>
      </c>
      <c r="D26" s="22" t="str">
        <f t="shared" ref="D26:AL26" si="6">D131</f>
        <v>нд</v>
      </c>
      <c r="E26" s="22" t="str">
        <f t="shared" si="6"/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2" t="str">
        <f t="shared" si="6"/>
        <v>нд</v>
      </c>
      <c r="U26" s="22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>
        <f t="shared" si="6"/>
        <v>0.42</v>
      </c>
      <c r="AG26" s="22">
        <f t="shared" si="6"/>
        <v>13.56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4">
        <f t="shared" si="6"/>
        <v>4</v>
      </c>
    </row>
    <row r="27" spans="1:38">
      <c r="A27" s="27"/>
      <c r="B27" s="28"/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38" s="25" customFormat="1">
      <c r="A28" s="20" t="s">
        <v>77</v>
      </c>
      <c r="B28" s="21" t="s">
        <v>78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38" s="25" customFormat="1" ht="47.25">
      <c r="A29" s="20" t="s">
        <v>79</v>
      </c>
      <c r="B29" s="21" t="s">
        <v>80</v>
      </c>
      <c r="C29" s="32" t="s">
        <v>64</v>
      </c>
      <c r="D29" s="32" t="s">
        <v>64</v>
      </c>
      <c r="E29" s="32" t="s">
        <v>64</v>
      </c>
      <c r="F29" s="32" t="s">
        <v>64</v>
      </c>
      <c r="G29" s="32" t="s">
        <v>64</v>
      </c>
      <c r="H29" s="32" t="s">
        <v>64</v>
      </c>
      <c r="I29" s="32" t="s">
        <v>64</v>
      </c>
      <c r="J29" s="32" t="s">
        <v>64</v>
      </c>
      <c r="K29" s="32" t="s">
        <v>64</v>
      </c>
      <c r="L29" s="32" t="s">
        <v>64</v>
      </c>
      <c r="M29" s="32" t="s">
        <v>64</v>
      </c>
      <c r="N29" s="32" t="s">
        <v>64</v>
      </c>
      <c r="O29" s="32" t="s">
        <v>64</v>
      </c>
      <c r="P29" s="32" t="s">
        <v>64</v>
      </c>
      <c r="Q29" s="32" t="s">
        <v>64</v>
      </c>
      <c r="R29" s="32" t="s">
        <v>64</v>
      </c>
      <c r="S29" s="32" t="s">
        <v>64</v>
      </c>
      <c r="T29" s="32" t="s">
        <v>64</v>
      </c>
      <c r="U29" s="32" t="s">
        <v>64</v>
      </c>
      <c r="V29" s="32" t="s">
        <v>64</v>
      </c>
      <c r="W29" s="32" t="s">
        <v>64</v>
      </c>
      <c r="X29" s="32" t="s">
        <v>64</v>
      </c>
      <c r="Y29" s="32" t="s">
        <v>64</v>
      </c>
      <c r="Z29" s="32" t="s">
        <v>64</v>
      </c>
      <c r="AA29" s="32" t="s">
        <v>64</v>
      </c>
      <c r="AB29" s="32" t="s">
        <v>64</v>
      </c>
      <c r="AC29" s="32" t="s">
        <v>64</v>
      </c>
      <c r="AD29" s="32" t="s">
        <v>64</v>
      </c>
      <c r="AE29" s="32" t="s">
        <v>64</v>
      </c>
      <c r="AF29" s="32" t="s">
        <v>64</v>
      </c>
      <c r="AG29" s="33">
        <f>AG30+AG38+AG43+AG58</f>
        <v>9.7100000000000009</v>
      </c>
      <c r="AH29" s="32" t="s">
        <v>64</v>
      </c>
      <c r="AI29" s="32" t="s">
        <v>64</v>
      </c>
      <c r="AJ29" s="32" t="s">
        <v>64</v>
      </c>
      <c r="AK29" s="32" t="s">
        <v>64</v>
      </c>
      <c r="AL29" s="32" t="s">
        <v>64</v>
      </c>
    </row>
    <row r="30" spans="1:38" ht="47.25">
      <c r="A30" s="27" t="s">
        <v>81</v>
      </c>
      <c r="B30" s="28" t="s">
        <v>82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4">
        <f>AG31+AG37+AG46</f>
        <v>9.7100000000000009</v>
      </c>
      <c r="AH30" s="35"/>
      <c r="AI30" s="34"/>
      <c r="AJ30" s="35"/>
      <c r="AK30" s="30"/>
      <c r="AL30" s="30"/>
    </row>
    <row r="31" spans="1:38" ht="78.75">
      <c r="A31" s="27" t="s">
        <v>83</v>
      </c>
      <c r="B31" s="28" t="s">
        <v>84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4">
        <f>SUM(AG32:AG36)</f>
        <v>9.7100000000000009</v>
      </c>
      <c r="AH31" s="36"/>
      <c r="AI31" s="30"/>
      <c r="AJ31" s="36"/>
      <c r="AK31" s="30"/>
      <c r="AL31" s="30"/>
    </row>
    <row r="32" spans="1:38" ht="78.75">
      <c r="A32" s="37" t="s">
        <v>85</v>
      </c>
      <c r="B32" s="38" t="s">
        <v>86</v>
      </c>
      <c r="C32" s="39" t="s">
        <v>87</v>
      </c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1">
        <v>9.7100000000000009</v>
      </c>
      <c r="AH32" s="42"/>
      <c r="AI32" s="42"/>
      <c r="AJ32" s="42"/>
      <c r="AK32" s="40"/>
      <c r="AL32" s="40"/>
    </row>
    <row r="33" spans="1:38">
      <c r="A33" s="27" t="s">
        <v>88</v>
      </c>
      <c r="B33" s="28" t="s">
        <v>88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43"/>
      <c r="AH33" s="36"/>
      <c r="AI33" s="36"/>
      <c r="AJ33" s="36"/>
      <c r="AK33" s="30"/>
      <c r="AL33" s="30"/>
    </row>
    <row r="34" spans="1:38" ht="78.75">
      <c r="A34" s="27" t="s">
        <v>89</v>
      </c>
      <c r="B34" s="28" t="s">
        <v>90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43"/>
      <c r="AH34" s="36"/>
      <c r="AI34" s="36"/>
      <c r="AJ34" s="36"/>
      <c r="AK34" s="30"/>
      <c r="AL34" s="30"/>
    </row>
    <row r="35" spans="1:38">
      <c r="A35" s="27" t="s">
        <v>88</v>
      </c>
      <c r="B35" s="28" t="s">
        <v>88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43"/>
      <c r="AH35" s="36"/>
      <c r="AI35" s="36"/>
      <c r="AJ35" s="36"/>
      <c r="AK35" s="30"/>
      <c r="AL35" s="30"/>
    </row>
    <row r="36" spans="1:38" ht="63">
      <c r="A36" s="27" t="s">
        <v>91</v>
      </c>
      <c r="B36" s="28" t="s">
        <v>92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1:38">
      <c r="A37" s="27" t="s">
        <v>88</v>
      </c>
      <c r="B37" s="28" t="s">
        <v>88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1:38" ht="47.25">
      <c r="A38" s="27" t="s">
        <v>93</v>
      </c>
      <c r="B38" s="28" t="s">
        <v>94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1:38" ht="78.75">
      <c r="A39" s="27" t="s">
        <v>95</v>
      </c>
      <c r="B39" s="28" t="s">
        <v>96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1:38">
      <c r="A40" s="27" t="s">
        <v>88</v>
      </c>
      <c r="B40" s="28" t="s">
        <v>88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1:38" ht="63">
      <c r="A41" s="27" t="s">
        <v>97</v>
      </c>
      <c r="B41" s="28" t="s">
        <v>98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1:38">
      <c r="A42" s="27" t="s">
        <v>88</v>
      </c>
      <c r="B42" s="28" t="s">
        <v>88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1:38" ht="63">
      <c r="A43" s="27" t="s">
        <v>99</v>
      </c>
      <c r="B43" s="28" t="s">
        <v>100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47.25">
      <c r="A44" s="27" t="s">
        <v>101</v>
      </c>
      <c r="B44" s="28" t="s">
        <v>102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</row>
    <row r="45" spans="1:38" ht="141.75">
      <c r="A45" s="27" t="s">
        <v>101</v>
      </c>
      <c r="B45" s="28" t="s">
        <v>103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>
      <c r="A46" s="27" t="s">
        <v>88</v>
      </c>
      <c r="B46" s="28" t="s">
        <v>88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</row>
    <row r="47" spans="1:38" ht="126">
      <c r="A47" s="27" t="s">
        <v>101</v>
      </c>
      <c r="B47" s="28" t="s">
        <v>104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1:38">
      <c r="A48" s="27" t="s">
        <v>88</v>
      </c>
      <c r="B48" s="28" t="s">
        <v>88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</row>
    <row r="49" spans="1:38" ht="126">
      <c r="A49" s="27" t="s">
        <v>101</v>
      </c>
      <c r="B49" s="28" t="s">
        <v>105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1:38">
      <c r="A50" s="27" t="s">
        <v>88</v>
      </c>
      <c r="B50" s="28" t="s">
        <v>88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</row>
    <row r="51" spans="1:38" ht="47.25">
      <c r="A51" s="27" t="s">
        <v>106</v>
      </c>
      <c r="B51" s="28" t="s">
        <v>102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</row>
    <row r="52" spans="1:38" ht="141.75">
      <c r="A52" s="27" t="s">
        <v>106</v>
      </c>
      <c r="B52" s="28" t="s">
        <v>103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</row>
    <row r="53" spans="1:38">
      <c r="A53" s="27" t="s">
        <v>88</v>
      </c>
      <c r="B53" s="28" t="s">
        <v>88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1:38" ht="126">
      <c r="A54" s="27" t="s">
        <v>106</v>
      </c>
      <c r="B54" s="28" t="s">
        <v>104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  <row r="55" spans="1:38">
      <c r="A55" s="27" t="s">
        <v>88</v>
      </c>
      <c r="B55" s="28" t="s">
        <v>88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 ht="126">
      <c r="A56" s="27" t="s">
        <v>106</v>
      </c>
      <c r="B56" s="28" t="s">
        <v>107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1:38">
      <c r="A57" s="27" t="s">
        <v>88</v>
      </c>
      <c r="B57" s="28" t="s">
        <v>88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1:38" ht="110.25">
      <c r="A58" s="27" t="s">
        <v>108</v>
      </c>
      <c r="B58" s="28" t="s">
        <v>109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1:38" ht="94.5">
      <c r="A59" s="27" t="s">
        <v>110</v>
      </c>
      <c r="B59" s="28" t="s">
        <v>111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</row>
    <row r="60" spans="1:38">
      <c r="A60" s="27" t="s">
        <v>88</v>
      </c>
      <c r="B60" s="28" t="s">
        <v>88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</row>
    <row r="61" spans="1:38" ht="110.25">
      <c r="A61" s="27" t="s">
        <v>112</v>
      </c>
      <c r="B61" s="28" t="s">
        <v>113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</row>
    <row r="62" spans="1:38">
      <c r="A62" s="27" t="s">
        <v>88</v>
      </c>
      <c r="B62" s="28" t="s">
        <v>88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</row>
    <row r="63" spans="1:38" ht="47.25">
      <c r="A63" s="20" t="s">
        <v>114</v>
      </c>
      <c r="B63" s="21" t="s">
        <v>115</v>
      </c>
      <c r="C63" s="32" t="s">
        <v>64</v>
      </c>
      <c r="D63" s="32" t="s">
        <v>64</v>
      </c>
      <c r="E63" s="32" t="s">
        <v>64</v>
      </c>
      <c r="F63" s="32" t="s">
        <v>64</v>
      </c>
      <c r="G63" s="32" t="s">
        <v>64</v>
      </c>
      <c r="H63" s="32" t="s">
        <v>64</v>
      </c>
      <c r="I63" s="32" t="s">
        <v>64</v>
      </c>
      <c r="J63" s="32" t="s">
        <v>64</v>
      </c>
      <c r="K63" s="32" t="s">
        <v>64</v>
      </c>
      <c r="L63" s="32" t="s">
        <v>64</v>
      </c>
      <c r="M63" s="32" t="s">
        <v>64</v>
      </c>
      <c r="N63" s="32" t="s">
        <v>64</v>
      </c>
      <c r="O63" s="32" t="s">
        <v>64</v>
      </c>
      <c r="P63" s="32" t="s">
        <v>64</v>
      </c>
      <c r="Q63" s="32" t="s">
        <v>64</v>
      </c>
      <c r="R63" s="32" t="s">
        <v>64</v>
      </c>
      <c r="S63" s="32" t="s">
        <v>64</v>
      </c>
      <c r="T63" s="32" t="s">
        <v>64</v>
      </c>
      <c r="U63" s="32" t="s">
        <v>64</v>
      </c>
      <c r="V63" s="32" t="s">
        <v>64</v>
      </c>
      <c r="W63" s="32" t="s">
        <v>64</v>
      </c>
      <c r="X63" s="32" t="s">
        <v>64</v>
      </c>
      <c r="Y63" s="32" t="s">
        <v>64</v>
      </c>
      <c r="Z63" s="32" t="s">
        <v>64</v>
      </c>
      <c r="AA63" s="32" t="s">
        <v>64</v>
      </c>
      <c r="AB63" s="32" t="s">
        <v>64</v>
      </c>
      <c r="AC63" s="32" t="s">
        <v>64</v>
      </c>
      <c r="AD63" s="32" t="s">
        <v>64</v>
      </c>
      <c r="AE63" s="32" t="s">
        <v>64</v>
      </c>
      <c r="AF63" s="32" t="s">
        <v>64</v>
      </c>
      <c r="AG63" s="33">
        <f>AG64+AG82+AG91+AG112</f>
        <v>6.66</v>
      </c>
      <c r="AH63" s="32" t="s">
        <v>64</v>
      </c>
      <c r="AI63" s="32" t="s">
        <v>64</v>
      </c>
      <c r="AJ63" s="32" t="s">
        <v>64</v>
      </c>
      <c r="AK63" s="32" t="s">
        <v>64</v>
      </c>
      <c r="AL63" s="44">
        <f>AL64+AL82+AL91+AL112</f>
        <v>433</v>
      </c>
    </row>
    <row r="64" spans="1:38" ht="78.75">
      <c r="A64" s="27" t="s">
        <v>116</v>
      </c>
      <c r="B64" s="28" t="s">
        <v>117</v>
      </c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</row>
    <row r="65" spans="1:38" ht="47.25">
      <c r="A65" s="27" t="s">
        <v>118</v>
      </c>
      <c r="B65" s="28" t="s">
        <v>119</v>
      </c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1:38" ht="47.25">
      <c r="A66" s="37" t="s">
        <v>120</v>
      </c>
      <c r="B66" s="38" t="s">
        <v>121</v>
      </c>
      <c r="C66" s="39" t="s">
        <v>122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</row>
    <row r="67" spans="1:38" ht="47.25">
      <c r="A67" s="37" t="s">
        <v>123</v>
      </c>
      <c r="B67" s="38" t="s">
        <v>124</v>
      </c>
      <c r="C67" s="39" t="s">
        <v>125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</row>
    <row r="68" spans="1:38" ht="47.25">
      <c r="A68" s="37" t="s">
        <v>126</v>
      </c>
      <c r="B68" s="38" t="s">
        <v>127</v>
      </c>
      <c r="C68" s="39" t="s">
        <v>128</v>
      </c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</row>
    <row r="69" spans="1:38" ht="47.25">
      <c r="A69" s="37" t="s">
        <v>129</v>
      </c>
      <c r="B69" s="38" t="s">
        <v>130</v>
      </c>
      <c r="C69" s="39" t="s">
        <v>131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</row>
    <row r="70" spans="1:38" ht="47.25">
      <c r="A70" s="37" t="s">
        <v>132</v>
      </c>
      <c r="B70" s="38" t="s">
        <v>133</v>
      </c>
      <c r="C70" s="39" t="s">
        <v>134</v>
      </c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</row>
    <row r="71" spans="1:38" ht="47.25">
      <c r="A71" s="37" t="s">
        <v>135</v>
      </c>
      <c r="B71" s="38" t="s">
        <v>136</v>
      </c>
      <c r="C71" s="39" t="s">
        <v>137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</row>
    <row r="72" spans="1:38" ht="47.25">
      <c r="A72" s="37" t="s">
        <v>138</v>
      </c>
      <c r="B72" s="38" t="s">
        <v>139</v>
      </c>
      <c r="C72" s="39" t="s">
        <v>140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</row>
    <row r="73" spans="1:38" ht="47.25">
      <c r="A73" s="37" t="s">
        <v>141</v>
      </c>
      <c r="B73" s="38" t="s">
        <v>142</v>
      </c>
      <c r="C73" s="39" t="s">
        <v>143</v>
      </c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6"/>
      <c r="AH73" s="45"/>
      <c r="AI73" s="45"/>
      <c r="AJ73" s="45"/>
      <c r="AK73" s="45"/>
      <c r="AL73" s="47"/>
    </row>
    <row r="74" spans="1:38">
      <c r="A74" s="37" t="s">
        <v>144</v>
      </c>
      <c r="B74" s="38" t="s">
        <v>145</v>
      </c>
      <c r="C74" s="39" t="s">
        <v>146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</row>
    <row r="75" spans="1:38" s="25" customFormat="1">
      <c r="A75" s="37" t="s">
        <v>147</v>
      </c>
      <c r="B75" s="38" t="s">
        <v>148</v>
      </c>
      <c r="C75" s="39" t="s">
        <v>149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</row>
    <row r="76" spans="1:38">
      <c r="A76" s="37" t="s">
        <v>150</v>
      </c>
      <c r="B76" s="38" t="s">
        <v>151</v>
      </c>
      <c r="C76" s="39" t="s">
        <v>152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</row>
    <row r="77" spans="1:38">
      <c r="A77" s="27" t="s">
        <v>88</v>
      </c>
      <c r="B77" s="28" t="s">
        <v>88</v>
      </c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</row>
    <row r="78" spans="1:38" ht="78.75">
      <c r="A78" s="27" t="s">
        <v>153</v>
      </c>
      <c r="B78" s="28" t="s">
        <v>154</v>
      </c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</row>
    <row r="79" spans="1:38" ht="47.25">
      <c r="A79" s="37" t="s">
        <v>155</v>
      </c>
      <c r="B79" s="49" t="s">
        <v>156</v>
      </c>
      <c r="C79" s="39" t="s">
        <v>157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</row>
    <row r="80" spans="1:38" ht="47.25">
      <c r="A80" s="37" t="s">
        <v>158</v>
      </c>
      <c r="B80" s="38" t="s">
        <v>159</v>
      </c>
      <c r="C80" s="39" t="s">
        <v>160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</row>
    <row r="81" spans="1:38">
      <c r="A81" s="27" t="s">
        <v>88</v>
      </c>
      <c r="B81" s="28" t="s">
        <v>88</v>
      </c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</row>
    <row r="82" spans="1:38" ht="63">
      <c r="A82" s="27" t="s">
        <v>161</v>
      </c>
      <c r="B82" s="28" t="s">
        <v>162</v>
      </c>
      <c r="C82" s="29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</row>
    <row r="83" spans="1:38" ht="47.25">
      <c r="A83" s="27" t="s">
        <v>163</v>
      </c>
      <c r="B83" s="28" t="s">
        <v>164</v>
      </c>
      <c r="C83" s="29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</row>
    <row r="84" spans="1:38">
      <c r="A84" s="37" t="s">
        <v>165</v>
      </c>
      <c r="B84" s="38" t="s">
        <v>166</v>
      </c>
      <c r="C84" s="39" t="s">
        <v>167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</row>
    <row r="85" spans="1:38" ht="31.5">
      <c r="A85" s="37" t="s">
        <v>168</v>
      </c>
      <c r="B85" s="38" t="s">
        <v>169</v>
      </c>
      <c r="C85" s="39" t="s">
        <v>170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</row>
    <row r="86" spans="1:38" ht="31.5">
      <c r="A86" s="37" t="s">
        <v>168</v>
      </c>
      <c r="B86" s="38" t="s">
        <v>171</v>
      </c>
      <c r="C86" s="39" t="s">
        <v>172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</row>
    <row r="87" spans="1:38">
      <c r="A87" s="27" t="s">
        <v>88</v>
      </c>
      <c r="B87" s="28" t="s">
        <v>88</v>
      </c>
      <c r="C87" s="2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</row>
    <row r="88" spans="1:38" ht="63">
      <c r="A88" s="27" t="s">
        <v>173</v>
      </c>
      <c r="B88" s="28" t="s">
        <v>174</v>
      </c>
      <c r="C88" s="29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</row>
    <row r="89" spans="1:38">
      <c r="A89" s="27"/>
      <c r="B89" s="28"/>
      <c r="C89" s="29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</row>
    <row r="90" spans="1:38">
      <c r="A90" s="27" t="s">
        <v>88</v>
      </c>
      <c r="B90" s="28" t="s">
        <v>88</v>
      </c>
      <c r="C90" s="2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</row>
    <row r="91" spans="1:38" ht="47.25">
      <c r="A91" s="27" t="s">
        <v>175</v>
      </c>
      <c r="B91" s="28" t="s">
        <v>176</v>
      </c>
      <c r="C91" s="2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50">
        <f>AG92+AG98+AG100+AG102+AG104+AG106+AG108+AG110</f>
        <v>6.66</v>
      </c>
      <c r="AH91" s="30"/>
      <c r="AI91" s="30"/>
      <c r="AJ91" s="30"/>
      <c r="AK91" s="30"/>
      <c r="AL91" s="51">
        <f>AL92+AL98+AL100+AL102+AL104+AL106+AL108+AL110</f>
        <v>433</v>
      </c>
    </row>
    <row r="92" spans="1:38" ht="47.25">
      <c r="A92" s="27" t="s">
        <v>177</v>
      </c>
      <c r="B92" s="28" t="s">
        <v>178</v>
      </c>
      <c r="C92" s="2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50">
        <f>SUM(AG93:AG97)</f>
        <v>6.66</v>
      </c>
      <c r="AH92" s="30"/>
      <c r="AI92" s="30"/>
      <c r="AJ92" s="30"/>
      <c r="AK92" s="30"/>
      <c r="AL92" s="51">
        <f>SUM(AL93:AL97)</f>
        <v>433</v>
      </c>
    </row>
    <row r="93" spans="1:38" ht="31.5">
      <c r="A93" s="37" t="s">
        <v>179</v>
      </c>
      <c r="B93" s="38" t="s">
        <v>180</v>
      </c>
      <c r="C93" s="39" t="s">
        <v>181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52">
        <v>2.06</v>
      </c>
      <c r="AH93" s="40"/>
      <c r="AI93" s="40"/>
      <c r="AJ93" s="40"/>
      <c r="AK93" s="40"/>
      <c r="AL93" s="53">
        <v>135</v>
      </c>
    </row>
    <row r="94" spans="1:38" ht="31.5">
      <c r="A94" s="37" t="s">
        <v>182</v>
      </c>
      <c r="B94" s="38" t="s">
        <v>183</v>
      </c>
      <c r="C94" s="39" t="s">
        <v>184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52">
        <v>2.14</v>
      </c>
      <c r="AH94" s="40"/>
      <c r="AI94" s="40"/>
      <c r="AJ94" s="40"/>
      <c r="AK94" s="40"/>
      <c r="AL94" s="53">
        <v>138</v>
      </c>
    </row>
    <row r="95" spans="1:38" ht="31.5">
      <c r="A95" s="37" t="s">
        <v>185</v>
      </c>
      <c r="B95" s="38" t="s">
        <v>186</v>
      </c>
      <c r="C95" s="39" t="s">
        <v>187</v>
      </c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52">
        <v>1.38</v>
      </c>
      <c r="AH95" s="40"/>
      <c r="AI95" s="40"/>
      <c r="AJ95" s="40"/>
      <c r="AK95" s="40"/>
      <c r="AL95" s="53">
        <v>90</v>
      </c>
    </row>
    <row r="96" spans="1:38" ht="31.5">
      <c r="A96" s="37" t="s">
        <v>188</v>
      </c>
      <c r="B96" s="38" t="s">
        <v>189</v>
      </c>
      <c r="C96" s="39" t="s">
        <v>190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52">
        <v>1.08</v>
      </c>
      <c r="AH96" s="40"/>
      <c r="AI96" s="40"/>
      <c r="AJ96" s="40"/>
      <c r="AK96" s="40"/>
      <c r="AL96" s="53">
        <v>70</v>
      </c>
    </row>
    <row r="97" spans="1:38">
      <c r="A97" s="27" t="s">
        <v>88</v>
      </c>
      <c r="B97" s="28" t="s">
        <v>88</v>
      </c>
      <c r="C97" s="29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50"/>
      <c r="AH97" s="30"/>
      <c r="AI97" s="30"/>
      <c r="AJ97" s="30"/>
      <c r="AK97" s="30"/>
      <c r="AL97" s="30"/>
    </row>
    <row r="98" spans="1:38" ht="47.25">
      <c r="A98" s="27" t="s">
        <v>191</v>
      </c>
      <c r="B98" s="28" t="s">
        <v>192</v>
      </c>
      <c r="C98" s="29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50"/>
      <c r="AH98" s="30"/>
      <c r="AI98" s="30"/>
      <c r="AJ98" s="30"/>
      <c r="AK98" s="30"/>
      <c r="AL98" s="30"/>
    </row>
    <row r="99" spans="1:38">
      <c r="A99" s="27" t="s">
        <v>88</v>
      </c>
      <c r="B99" s="28" t="s">
        <v>88</v>
      </c>
      <c r="C99" s="29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50"/>
      <c r="AH99" s="30"/>
      <c r="AI99" s="30"/>
      <c r="AJ99" s="30"/>
      <c r="AK99" s="30"/>
      <c r="AL99" s="30"/>
    </row>
    <row r="100" spans="1:38" ht="47.25">
      <c r="A100" s="27" t="s">
        <v>193</v>
      </c>
      <c r="B100" s="28" t="s">
        <v>194</v>
      </c>
      <c r="C100" s="29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</row>
    <row r="101" spans="1:38">
      <c r="A101" s="27" t="s">
        <v>88</v>
      </c>
      <c r="B101" s="28" t="s">
        <v>88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</row>
    <row r="102" spans="1:38" ht="47.25">
      <c r="A102" s="27" t="s">
        <v>195</v>
      </c>
      <c r="B102" s="28" t="s">
        <v>196</v>
      </c>
      <c r="C102" s="29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</row>
    <row r="103" spans="1:38">
      <c r="A103" s="27" t="s">
        <v>88</v>
      </c>
      <c r="B103" s="28" t="s">
        <v>88</v>
      </c>
      <c r="C103" s="29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</row>
    <row r="104" spans="1:38" ht="63">
      <c r="A104" s="27" t="s">
        <v>197</v>
      </c>
      <c r="B104" s="28" t="s">
        <v>198</v>
      </c>
      <c r="C104" s="29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</row>
    <row r="105" spans="1:38">
      <c r="A105" s="27" t="s">
        <v>88</v>
      </c>
      <c r="B105" s="28" t="s">
        <v>88</v>
      </c>
      <c r="C105" s="29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</row>
    <row r="106" spans="1:38" ht="63">
      <c r="A106" s="27" t="s">
        <v>199</v>
      </c>
      <c r="B106" s="28" t="s">
        <v>200</v>
      </c>
      <c r="C106" s="29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</row>
    <row r="107" spans="1:38">
      <c r="A107" s="27" t="s">
        <v>88</v>
      </c>
      <c r="B107" s="28" t="s">
        <v>88</v>
      </c>
      <c r="C107" s="29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</row>
    <row r="108" spans="1:38" ht="63">
      <c r="A108" s="27" t="s">
        <v>201</v>
      </c>
      <c r="B108" s="28" t="s">
        <v>202</v>
      </c>
      <c r="C108" s="2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</row>
    <row r="109" spans="1:38">
      <c r="A109" s="27" t="s">
        <v>88</v>
      </c>
      <c r="B109" s="28" t="s">
        <v>88</v>
      </c>
      <c r="C109" s="29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</row>
    <row r="110" spans="1:38" ht="63">
      <c r="A110" s="27" t="s">
        <v>203</v>
      </c>
      <c r="B110" s="28" t="s">
        <v>204</v>
      </c>
      <c r="C110" s="29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</row>
    <row r="111" spans="1:38">
      <c r="A111" s="27" t="s">
        <v>88</v>
      </c>
      <c r="B111" s="28" t="s">
        <v>88</v>
      </c>
      <c r="C111" s="29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</row>
    <row r="112" spans="1:38" ht="63">
      <c r="A112" s="27" t="s">
        <v>205</v>
      </c>
      <c r="B112" s="28" t="s">
        <v>206</v>
      </c>
      <c r="C112" s="29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50"/>
      <c r="AH112" s="30"/>
      <c r="AI112" s="30"/>
      <c r="AJ112" s="30"/>
      <c r="AK112" s="30"/>
      <c r="AL112" s="51"/>
    </row>
    <row r="113" spans="1:38" ht="47.25">
      <c r="A113" s="27" t="s">
        <v>207</v>
      </c>
      <c r="B113" s="28" t="s">
        <v>208</v>
      </c>
      <c r="C113" s="29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50"/>
      <c r="AH113" s="30"/>
      <c r="AI113" s="30"/>
      <c r="AJ113" s="30"/>
      <c r="AK113" s="30"/>
      <c r="AL113" s="30"/>
    </row>
    <row r="114" spans="1:38">
      <c r="A114" s="27" t="s">
        <v>88</v>
      </c>
      <c r="B114" s="28" t="s">
        <v>88</v>
      </c>
      <c r="C114" s="29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50"/>
      <c r="AH114" s="30"/>
      <c r="AI114" s="30"/>
      <c r="AJ114" s="30"/>
      <c r="AK114" s="30"/>
      <c r="AL114" s="30"/>
    </row>
    <row r="115" spans="1:38" ht="63">
      <c r="A115" s="27" t="s">
        <v>209</v>
      </c>
      <c r="B115" s="28" t="s">
        <v>210</v>
      </c>
      <c r="C115" s="29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50"/>
      <c r="AH115" s="30"/>
      <c r="AI115" s="30"/>
      <c r="AJ115" s="30"/>
      <c r="AK115" s="30"/>
      <c r="AL115" s="30"/>
    </row>
    <row r="116" spans="1:38">
      <c r="A116" s="27" t="s">
        <v>88</v>
      </c>
      <c r="B116" s="28" t="s">
        <v>88</v>
      </c>
      <c r="C116" s="29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50"/>
      <c r="AH116" s="30"/>
      <c r="AI116" s="30"/>
      <c r="AJ116" s="30"/>
      <c r="AK116" s="30"/>
      <c r="AL116" s="30"/>
    </row>
    <row r="117" spans="1:38" ht="94.5">
      <c r="A117" s="20" t="s">
        <v>211</v>
      </c>
      <c r="B117" s="21" t="s">
        <v>212</v>
      </c>
      <c r="C117" s="32" t="s">
        <v>64</v>
      </c>
      <c r="D117" s="32" t="s">
        <v>64</v>
      </c>
      <c r="E117" s="32" t="s">
        <v>64</v>
      </c>
      <c r="F117" s="32" t="s">
        <v>64</v>
      </c>
      <c r="G117" s="32" t="s">
        <v>64</v>
      </c>
      <c r="H117" s="32" t="s">
        <v>64</v>
      </c>
      <c r="I117" s="32" t="s">
        <v>64</v>
      </c>
      <c r="J117" s="32" t="s">
        <v>64</v>
      </c>
      <c r="K117" s="32" t="s">
        <v>64</v>
      </c>
      <c r="L117" s="32" t="s">
        <v>64</v>
      </c>
      <c r="M117" s="32" t="s">
        <v>64</v>
      </c>
      <c r="N117" s="32" t="s">
        <v>64</v>
      </c>
      <c r="O117" s="32" t="s">
        <v>64</v>
      </c>
      <c r="P117" s="32" t="s">
        <v>64</v>
      </c>
      <c r="Q117" s="32" t="s">
        <v>64</v>
      </c>
      <c r="R117" s="32" t="s">
        <v>64</v>
      </c>
      <c r="S117" s="32" t="s">
        <v>64</v>
      </c>
      <c r="T117" s="32" t="s">
        <v>64</v>
      </c>
      <c r="U117" s="32" t="s">
        <v>64</v>
      </c>
      <c r="V117" s="32" t="s">
        <v>64</v>
      </c>
      <c r="W117" s="32" t="s">
        <v>64</v>
      </c>
      <c r="X117" s="32" t="s">
        <v>64</v>
      </c>
      <c r="Y117" s="32" t="s">
        <v>64</v>
      </c>
      <c r="Z117" s="32" t="s">
        <v>64</v>
      </c>
      <c r="AA117" s="32" t="s">
        <v>64</v>
      </c>
      <c r="AB117" s="32" t="s">
        <v>64</v>
      </c>
      <c r="AC117" s="32" t="s">
        <v>64</v>
      </c>
      <c r="AD117" s="32" t="s">
        <v>64</v>
      </c>
      <c r="AE117" s="32" t="s">
        <v>64</v>
      </c>
      <c r="AF117" s="32" t="s">
        <v>64</v>
      </c>
      <c r="AG117" s="32" t="s">
        <v>64</v>
      </c>
      <c r="AH117" s="32" t="s">
        <v>64</v>
      </c>
      <c r="AI117" s="32" t="s">
        <v>64</v>
      </c>
      <c r="AJ117" s="32" t="s">
        <v>64</v>
      </c>
      <c r="AK117" s="32" t="s">
        <v>64</v>
      </c>
      <c r="AL117" s="32" t="s">
        <v>64</v>
      </c>
    </row>
    <row r="118" spans="1:38" ht="78.75">
      <c r="A118" s="27" t="s">
        <v>213</v>
      </c>
      <c r="B118" s="28" t="s">
        <v>214</v>
      </c>
      <c r="C118" s="29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50"/>
      <c r="AH118" s="30"/>
      <c r="AI118" s="30"/>
      <c r="AJ118" s="30"/>
      <c r="AK118" s="30"/>
      <c r="AL118" s="30"/>
    </row>
    <row r="119" spans="1:38">
      <c r="A119" s="27" t="s">
        <v>88</v>
      </c>
      <c r="B119" s="54" t="s">
        <v>88</v>
      </c>
      <c r="C119" s="29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</row>
    <row r="120" spans="1:38" ht="78.75">
      <c r="A120" s="27" t="s">
        <v>215</v>
      </c>
      <c r="B120" s="28" t="s">
        <v>216</v>
      </c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</row>
    <row r="121" spans="1:38">
      <c r="A121" s="27" t="s">
        <v>88</v>
      </c>
      <c r="B121" s="54" t="s">
        <v>88</v>
      </c>
      <c r="C121" s="29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</row>
    <row r="122" spans="1:38" ht="47.25">
      <c r="A122" s="20" t="s">
        <v>217</v>
      </c>
      <c r="B122" s="21" t="s">
        <v>218</v>
      </c>
      <c r="C122" s="32" t="s">
        <v>64</v>
      </c>
      <c r="D122" s="32" t="s">
        <v>64</v>
      </c>
      <c r="E122" s="32" t="s">
        <v>64</v>
      </c>
      <c r="F122" s="32" t="s">
        <v>64</v>
      </c>
      <c r="G122" s="32" t="s">
        <v>64</v>
      </c>
      <c r="H122" s="32" t="s">
        <v>64</v>
      </c>
      <c r="I122" s="32" t="s">
        <v>64</v>
      </c>
      <c r="J122" s="32" t="s">
        <v>64</v>
      </c>
      <c r="K122" s="32" t="s">
        <v>64</v>
      </c>
      <c r="L122" s="32" t="s">
        <v>64</v>
      </c>
      <c r="M122" s="32" t="s">
        <v>64</v>
      </c>
      <c r="N122" s="32" t="s">
        <v>64</v>
      </c>
      <c r="O122" s="32" t="s">
        <v>64</v>
      </c>
      <c r="P122" s="32" t="s">
        <v>64</v>
      </c>
      <c r="Q122" s="32" t="s">
        <v>64</v>
      </c>
      <c r="R122" s="32" t="s">
        <v>64</v>
      </c>
      <c r="S122" s="32" t="s">
        <v>64</v>
      </c>
      <c r="T122" s="32" t="s">
        <v>64</v>
      </c>
      <c r="U122" s="32" t="s">
        <v>64</v>
      </c>
      <c r="V122" s="32" t="s">
        <v>64</v>
      </c>
      <c r="W122" s="32" t="s">
        <v>64</v>
      </c>
      <c r="X122" s="32" t="s">
        <v>64</v>
      </c>
      <c r="Y122" s="32" t="s">
        <v>64</v>
      </c>
      <c r="Z122" s="32" t="s">
        <v>64</v>
      </c>
      <c r="AA122" s="32" t="s">
        <v>64</v>
      </c>
      <c r="AB122" s="32" t="s">
        <v>64</v>
      </c>
      <c r="AC122" s="32" t="s">
        <v>64</v>
      </c>
      <c r="AD122" s="32" t="s">
        <v>64</v>
      </c>
      <c r="AE122" s="32" t="s">
        <v>64</v>
      </c>
      <c r="AF122" s="32" t="s">
        <v>64</v>
      </c>
      <c r="AG122" s="33">
        <f>SUM(AG123:AG128)</f>
        <v>5.3100000000000005</v>
      </c>
      <c r="AH122" s="32">
        <f>SUM(AH123:AH128)</f>
        <v>0.2</v>
      </c>
      <c r="AI122" s="32" t="s">
        <v>64</v>
      </c>
      <c r="AJ122" s="32" t="s">
        <v>64</v>
      </c>
      <c r="AK122" s="32" t="s">
        <v>64</v>
      </c>
      <c r="AL122" s="44">
        <f>SUM(AL123:AL128)</f>
        <v>2</v>
      </c>
    </row>
    <row r="123" spans="1:38" ht="31.5">
      <c r="A123" s="37" t="s">
        <v>219</v>
      </c>
      <c r="B123" s="38" t="s">
        <v>220</v>
      </c>
      <c r="C123" s="39" t="s">
        <v>221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>
        <v>0.95</v>
      </c>
      <c r="AH123" s="56">
        <v>0.1</v>
      </c>
      <c r="AI123" s="40"/>
      <c r="AJ123" s="40"/>
      <c r="AK123" s="40"/>
      <c r="AL123" s="40"/>
    </row>
    <row r="124" spans="1:38" ht="31.5">
      <c r="A124" s="37" t="s">
        <v>222</v>
      </c>
      <c r="B124" s="38" t="s">
        <v>223</v>
      </c>
      <c r="C124" s="39" t="s">
        <v>224</v>
      </c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>
        <v>0.95</v>
      </c>
      <c r="AH124" s="56">
        <v>0.1</v>
      </c>
      <c r="AI124" s="40"/>
      <c r="AJ124" s="40"/>
      <c r="AK124" s="40"/>
      <c r="AL124" s="40"/>
    </row>
    <row r="125" spans="1:38">
      <c r="A125" s="37" t="s">
        <v>225</v>
      </c>
      <c r="B125" s="38" t="s">
        <v>226</v>
      </c>
      <c r="C125" s="39" t="s">
        <v>227</v>
      </c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>
        <v>1.1100000000000001</v>
      </c>
      <c r="AH125" s="56"/>
      <c r="AI125" s="40"/>
      <c r="AJ125" s="40"/>
      <c r="AK125" s="40"/>
      <c r="AL125" s="40">
        <v>1</v>
      </c>
    </row>
    <row r="126" spans="1:38">
      <c r="A126" s="37" t="s">
        <v>228</v>
      </c>
      <c r="B126" s="38" t="s">
        <v>229</v>
      </c>
      <c r="C126" s="39" t="s">
        <v>230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>
        <v>1.1100000000000001</v>
      </c>
      <c r="AH126" s="56"/>
      <c r="AI126" s="40"/>
      <c r="AJ126" s="40"/>
      <c r="AK126" s="40"/>
      <c r="AL126" s="40">
        <v>1</v>
      </c>
    </row>
    <row r="127" spans="1:38">
      <c r="A127" s="37" t="s">
        <v>231</v>
      </c>
      <c r="B127" s="38" t="s">
        <v>232</v>
      </c>
      <c r="C127" s="39" t="s">
        <v>233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>
        <v>1.19</v>
      </c>
      <c r="AH127" s="56"/>
      <c r="AI127" s="40"/>
      <c r="AJ127" s="40"/>
      <c r="AK127" s="40"/>
      <c r="AL127" s="40"/>
    </row>
    <row r="128" spans="1:38">
      <c r="A128" s="27" t="s">
        <v>88</v>
      </c>
      <c r="B128" s="54" t="s">
        <v>88</v>
      </c>
      <c r="C128" s="29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5"/>
      <c r="AI128" s="30"/>
      <c r="AJ128" s="30"/>
      <c r="AK128" s="30"/>
      <c r="AL128" s="30"/>
    </row>
    <row r="129" spans="1:38" ht="63">
      <c r="A129" s="20" t="s">
        <v>234</v>
      </c>
      <c r="B129" s="26" t="s">
        <v>235</v>
      </c>
      <c r="C129" s="32" t="s">
        <v>64</v>
      </c>
      <c r="D129" s="32" t="s">
        <v>64</v>
      </c>
      <c r="E129" s="32" t="s">
        <v>64</v>
      </c>
      <c r="F129" s="32" t="s">
        <v>64</v>
      </c>
      <c r="G129" s="32" t="s">
        <v>64</v>
      </c>
      <c r="H129" s="32" t="s">
        <v>64</v>
      </c>
      <c r="I129" s="32" t="s">
        <v>64</v>
      </c>
      <c r="J129" s="32" t="s">
        <v>64</v>
      </c>
      <c r="K129" s="32" t="s">
        <v>64</v>
      </c>
      <c r="L129" s="32" t="s">
        <v>64</v>
      </c>
      <c r="M129" s="32" t="s">
        <v>64</v>
      </c>
      <c r="N129" s="32" t="s">
        <v>64</v>
      </c>
      <c r="O129" s="32" t="s">
        <v>64</v>
      </c>
      <c r="P129" s="32" t="s">
        <v>64</v>
      </c>
      <c r="Q129" s="32" t="s">
        <v>64</v>
      </c>
      <c r="R129" s="32" t="s">
        <v>64</v>
      </c>
      <c r="S129" s="32" t="s">
        <v>64</v>
      </c>
      <c r="T129" s="32" t="s">
        <v>64</v>
      </c>
      <c r="U129" s="32" t="s">
        <v>64</v>
      </c>
      <c r="V129" s="32" t="s">
        <v>64</v>
      </c>
      <c r="W129" s="32" t="s">
        <v>64</v>
      </c>
      <c r="X129" s="32" t="s">
        <v>64</v>
      </c>
      <c r="Y129" s="32" t="s">
        <v>64</v>
      </c>
      <c r="Z129" s="32" t="s">
        <v>64</v>
      </c>
      <c r="AA129" s="32" t="s">
        <v>64</v>
      </c>
      <c r="AB129" s="32" t="s">
        <v>64</v>
      </c>
      <c r="AC129" s="32" t="s">
        <v>64</v>
      </c>
      <c r="AD129" s="32" t="s">
        <v>64</v>
      </c>
      <c r="AE129" s="32" t="s">
        <v>64</v>
      </c>
      <c r="AF129" s="32" t="s">
        <v>64</v>
      </c>
      <c r="AG129" s="32" t="s">
        <v>64</v>
      </c>
      <c r="AH129" s="32" t="s">
        <v>64</v>
      </c>
      <c r="AI129" s="32" t="s">
        <v>64</v>
      </c>
      <c r="AJ129" s="32" t="s">
        <v>64</v>
      </c>
      <c r="AK129" s="32" t="s">
        <v>64</v>
      </c>
      <c r="AL129" s="32" t="s">
        <v>64</v>
      </c>
    </row>
    <row r="130" spans="1:38">
      <c r="A130" s="27" t="s">
        <v>88</v>
      </c>
      <c r="B130" s="54" t="s">
        <v>88</v>
      </c>
      <c r="C130" s="29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</row>
    <row r="131" spans="1:38" ht="31.5">
      <c r="A131" s="20" t="s">
        <v>236</v>
      </c>
      <c r="B131" s="21" t="s">
        <v>237</v>
      </c>
      <c r="C131" s="32" t="s">
        <v>64</v>
      </c>
      <c r="D131" s="32" t="s">
        <v>64</v>
      </c>
      <c r="E131" s="32" t="s">
        <v>64</v>
      </c>
      <c r="F131" s="32" t="s">
        <v>64</v>
      </c>
      <c r="G131" s="32" t="s">
        <v>64</v>
      </c>
      <c r="H131" s="32" t="s">
        <v>64</v>
      </c>
      <c r="I131" s="32" t="s">
        <v>64</v>
      </c>
      <c r="J131" s="32" t="s">
        <v>64</v>
      </c>
      <c r="K131" s="32" t="s">
        <v>64</v>
      </c>
      <c r="L131" s="32" t="s">
        <v>64</v>
      </c>
      <c r="M131" s="32" t="s">
        <v>64</v>
      </c>
      <c r="N131" s="32" t="s">
        <v>64</v>
      </c>
      <c r="O131" s="32" t="s">
        <v>64</v>
      </c>
      <c r="P131" s="32" t="s">
        <v>64</v>
      </c>
      <c r="Q131" s="32" t="s">
        <v>64</v>
      </c>
      <c r="R131" s="32" t="s">
        <v>64</v>
      </c>
      <c r="S131" s="32" t="s">
        <v>64</v>
      </c>
      <c r="T131" s="32" t="s">
        <v>64</v>
      </c>
      <c r="U131" s="32" t="s">
        <v>64</v>
      </c>
      <c r="V131" s="32" t="s">
        <v>64</v>
      </c>
      <c r="W131" s="32" t="s">
        <v>64</v>
      </c>
      <c r="X131" s="32" t="s">
        <v>64</v>
      </c>
      <c r="Y131" s="32" t="s">
        <v>64</v>
      </c>
      <c r="Z131" s="32" t="s">
        <v>64</v>
      </c>
      <c r="AA131" s="32" t="s">
        <v>64</v>
      </c>
      <c r="AB131" s="32" t="s">
        <v>64</v>
      </c>
      <c r="AC131" s="32" t="s">
        <v>64</v>
      </c>
      <c r="AD131" s="32" t="s">
        <v>64</v>
      </c>
      <c r="AE131" s="32" t="s">
        <v>64</v>
      </c>
      <c r="AF131" s="33">
        <f>SUM(AF132:AF138)</f>
        <v>0.42</v>
      </c>
      <c r="AG131" s="33">
        <f>SUM(AG132:AG138)</f>
        <v>13.56</v>
      </c>
      <c r="AH131" s="32" t="s">
        <v>64</v>
      </c>
      <c r="AI131" s="32" t="s">
        <v>64</v>
      </c>
      <c r="AJ131" s="32" t="s">
        <v>64</v>
      </c>
      <c r="AK131" s="32" t="s">
        <v>64</v>
      </c>
      <c r="AL131" s="44">
        <f>SUM(AL132:AL138)</f>
        <v>4</v>
      </c>
    </row>
    <row r="132" spans="1:38" ht="31.5">
      <c r="A132" s="37" t="s">
        <v>238</v>
      </c>
      <c r="B132" s="38" t="s">
        <v>239</v>
      </c>
      <c r="C132" s="39" t="s">
        <v>240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>
        <v>1.61</v>
      </c>
      <c r="AH132" s="40"/>
      <c r="AI132" s="40"/>
      <c r="AJ132" s="40"/>
      <c r="AK132" s="40"/>
      <c r="AL132" s="40">
        <v>1</v>
      </c>
    </row>
    <row r="133" spans="1:38" ht="31.5">
      <c r="A133" s="37" t="s">
        <v>241</v>
      </c>
      <c r="B133" s="38" t="s">
        <v>242</v>
      </c>
      <c r="C133" s="39" t="s">
        <v>243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>
        <v>0.69</v>
      </c>
      <c r="AH133" s="40"/>
      <c r="AI133" s="40"/>
      <c r="AJ133" s="40"/>
      <c r="AK133" s="40"/>
      <c r="AL133" s="40">
        <v>1</v>
      </c>
    </row>
    <row r="134" spans="1:38">
      <c r="A134" s="37" t="s">
        <v>244</v>
      </c>
      <c r="B134" s="38" t="s">
        <v>245</v>
      </c>
      <c r="C134" s="39" t="s">
        <v>246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>
        <v>7.25</v>
      </c>
      <c r="AH134" s="40"/>
      <c r="AI134" s="40"/>
      <c r="AJ134" s="40"/>
      <c r="AK134" s="40"/>
      <c r="AL134" s="40">
        <v>1</v>
      </c>
    </row>
    <row r="135" spans="1:38">
      <c r="A135" s="37" t="s">
        <v>247</v>
      </c>
      <c r="B135" s="38" t="s">
        <v>248</v>
      </c>
      <c r="C135" s="39" t="s">
        <v>249</v>
      </c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>
        <v>1.48</v>
      </c>
      <c r="AH135" s="40"/>
      <c r="AI135" s="40"/>
      <c r="AJ135" s="40"/>
      <c r="AK135" s="40"/>
      <c r="AL135" s="40">
        <v>1</v>
      </c>
    </row>
    <row r="136" spans="1:38">
      <c r="A136" s="37" t="s">
        <v>250</v>
      </c>
      <c r="B136" s="38" t="s">
        <v>251</v>
      </c>
      <c r="C136" s="39" t="s">
        <v>252</v>
      </c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>
        <v>0.42</v>
      </c>
      <c r="AG136" s="40"/>
      <c r="AH136" s="40"/>
      <c r="AI136" s="40"/>
      <c r="AJ136" s="40"/>
      <c r="AK136" s="40"/>
      <c r="AL136" s="40"/>
    </row>
    <row r="137" spans="1:38" ht="47.25">
      <c r="A137" s="37" t="s">
        <v>253</v>
      </c>
      <c r="B137" s="38" t="s">
        <v>254</v>
      </c>
      <c r="C137" s="39" t="s">
        <v>255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>
        <v>2.5299999999999998</v>
      </c>
      <c r="AH137" s="40"/>
      <c r="AI137" s="40"/>
      <c r="AJ137" s="40"/>
      <c r="AK137" s="40"/>
      <c r="AL137" s="40"/>
    </row>
    <row r="138" spans="1:38">
      <c r="A138" s="27" t="s">
        <v>88</v>
      </c>
      <c r="B138" s="54" t="s">
        <v>88</v>
      </c>
      <c r="C138" s="29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50"/>
      <c r="AH138" s="30"/>
      <c r="AI138" s="30"/>
      <c r="AJ138" s="30"/>
      <c r="AK138" s="30"/>
      <c r="AL138" s="30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C20:C131 C134:C138 D20:AL138">
    <cfRule type="cellIs" dxfId="1" priority="2" operator="equal">
      <formula>0</formula>
    </cfRule>
  </conditionalFormatting>
  <conditionalFormatting sqref="AL93:AL9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5-2021</vt:lpstr>
      <vt:lpstr>'5-2021'!Область_печати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2017-06-16T03:41:31Z</cp:lastPrinted>
  <dcterms:created xsi:type="dcterms:W3CDTF">2017-03-30T04:32:04Z</dcterms:created>
  <dcterms:modified xsi:type="dcterms:W3CDTF">2017-06-16T03:41:34Z</dcterms:modified>
</cp:coreProperties>
</file>