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3" sheetId="1" r:id="rId1"/>
  </sheets>
  <calcPr calcId="125725"/>
</workbook>
</file>

<file path=xl/calcChain.xml><?xml version="1.0" encoding="utf-8"?>
<calcChain xmlns="http://schemas.openxmlformats.org/spreadsheetml/2006/main">
  <c r="P186" i="1"/>
  <c r="AF18" l="1"/>
  <c r="AF28"/>
  <c r="AF27" s="1"/>
  <c r="AF19" s="1"/>
  <c r="AN278"/>
  <c r="AM278"/>
  <c r="AN277"/>
  <c r="AM277"/>
  <c r="AN276"/>
  <c r="AM276"/>
  <c r="AN275"/>
  <c r="AM275"/>
  <c r="AN274"/>
  <c r="AM274"/>
  <c r="AN273"/>
  <c r="AM273"/>
  <c r="AN272"/>
  <c r="AM272"/>
  <c r="AN271"/>
  <c r="AM271"/>
  <c r="AN270"/>
  <c r="AM270"/>
  <c r="AN269"/>
  <c r="AM269"/>
  <c r="AN268"/>
  <c r="AM268"/>
  <c r="AN267"/>
  <c r="AM267"/>
  <c r="AN266"/>
  <c r="AM266"/>
  <c r="AN265"/>
  <c r="AM265"/>
  <c r="AN264"/>
  <c r="AM264"/>
  <c r="AN263"/>
  <c r="AM263"/>
  <c r="AN262"/>
  <c r="AM262"/>
  <c r="AN261"/>
  <c r="AM261"/>
  <c r="AN260"/>
  <c r="AM260"/>
  <c r="AN259"/>
  <c r="AM259"/>
  <c r="AN258"/>
  <c r="AM258"/>
  <c r="AM256" s="1"/>
  <c r="AM24" s="1"/>
  <c r="AN257"/>
  <c r="AM257"/>
  <c r="AN256"/>
  <c r="AN24" s="1"/>
  <c r="AL256"/>
  <c r="AK256"/>
  <c r="AJ256"/>
  <c r="AJ24" s="1"/>
  <c r="AI256"/>
  <c r="AH256"/>
  <c r="AG256"/>
  <c r="AF256"/>
  <c r="AF24" s="1"/>
  <c r="AE256"/>
  <c r="AD256"/>
  <c r="AC256"/>
  <c r="Z256"/>
  <c r="Z24" s="1"/>
  <c r="Y256"/>
  <c r="Y24" s="1"/>
  <c r="X256"/>
  <c r="W256"/>
  <c r="P256"/>
  <c r="P24" s="1"/>
  <c r="K256"/>
  <c r="I256"/>
  <c r="H256"/>
  <c r="AN252"/>
  <c r="AM252"/>
  <c r="AN251"/>
  <c r="AM251"/>
  <c r="AN250"/>
  <c r="AM250"/>
  <c r="AN249"/>
  <c r="AM249"/>
  <c r="AN248"/>
  <c r="AM248"/>
  <c r="AN247"/>
  <c r="AM247"/>
  <c r="AN246"/>
  <c r="AM246"/>
  <c r="AN245"/>
  <c r="AM245"/>
  <c r="AN244"/>
  <c r="AM244"/>
  <c r="AN243"/>
  <c r="AM243"/>
  <c r="AN242"/>
  <c r="AM242"/>
  <c r="AN241"/>
  <c r="AM241"/>
  <c r="AN240"/>
  <c r="AM240"/>
  <c r="AN239"/>
  <c r="AM239"/>
  <c r="P239"/>
  <c r="AN238"/>
  <c r="AM238"/>
  <c r="AN237"/>
  <c r="AM237"/>
  <c r="AN236"/>
  <c r="AM236"/>
  <c r="AN235"/>
  <c r="AM235"/>
  <c r="AN234"/>
  <c r="AM234"/>
  <c r="P234"/>
  <c r="AN233"/>
  <c r="AN229" s="1"/>
  <c r="AN22" s="1"/>
  <c r="AM233"/>
  <c r="P233"/>
  <c r="AN232"/>
  <c r="AM232"/>
  <c r="P232"/>
  <c r="K232"/>
  <c r="AN231"/>
  <c r="AM231"/>
  <c r="P231"/>
  <c r="K231"/>
  <c r="AN230"/>
  <c r="AM230"/>
  <c r="P230"/>
  <c r="P229" s="1"/>
  <c r="P22" s="1"/>
  <c r="K230"/>
  <c r="AM229"/>
  <c r="AM22" s="1"/>
  <c r="AL229"/>
  <c r="AL22" s="1"/>
  <c r="AK229"/>
  <c r="AJ229"/>
  <c r="AI229"/>
  <c r="AI22" s="1"/>
  <c r="AH229"/>
  <c r="AH22" s="1"/>
  <c r="AG229"/>
  <c r="AF229"/>
  <c r="AE229"/>
  <c r="AE22" s="1"/>
  <c r="AD229"/>
  <c r="AD22" s="1"/>
  <c r="AC229"/>
  <c r="Z229"/>
  <c r="Y229"/>
  <c r="X229"/>
  <c r="W229"/>
  <c r="T229"/>
  <c r="S229"/>
  <c r="S22" s="1"/>
  <c r="R229"/>
  <c r="R22" s="1"/>
  <c r="Q229"/>
  <c r="N229"/>
  <c r="N22" s="1"/>
  <c r="M229"/>
  <c r="L229"/>
  <c r="K229"/>
  <c r="I229"/>
  <c r="H229"/>
  <c r="AN203"/>
  <c r="AM203"/>
  <c r="P203"/>
  <c r="K203"/>
  <c r="AN202"/>
  <c r="AM202"/>
  <c r="P202"/>
  <c r="K202"/>
  <c r="AN201"/>
  <c r="AM201"/>
  <c r="P201"/>
  <c r="K201"/>
  <c r="AN200"/>
  <c r="AM200"/>
  <c r="P200"/>
  <c r="K200"/>
  <c r="AN199"/>
  <c r="AM199"/>
  <c r="P199"/>
  <c r="K199"/>
  <c r="AN198"/>
  <c r="AM198"/>
  <c r="P198"/>
  <c r="K198"/>
  <c r="AN197"/>
  <c r="AM197"/>
  <c r="P197"/>
  <c r="K197"/>
  <c r="AN196"/>
  <c r="AM196"/>
  <c r="P196"/>
  <c r="K196"/>
  <c r="AN195"/>
  <c r="AM195"/>
  <c r="P195"/>
  <c r="K195"/>
  <c r="AN194"/>
  <c r="AM194"/>
  <c r="P194"/>
  <c r="K194"/>
  <c r="AN193"/>
  <c r="AM193"/>
  <c r="P193"/>
  <c r="K193"/>
  <c r="AN192"/>
  <c r="AM192"/>
  <c r="P192"/>
  <c r="K192"/>
  <c r="AN191"/>
  <c r="AM191"/>
  <c r="P191"/>
  <c r="K191"/>
  <c r="AN190"/>
  <c r="AM190"/>
  <c r="P190"/>
  <c r="K190"/>
  <c r="AN189"/>
  <c r="AM189"/>
  <c r="P189"/>
  <c r="K189"/>
  <c r="AN188"/>
  <c r="AM188"/>
  <c r="P188"/>
  <c r="K188"/>
  <c r="AN187"/>
  <c r="AM187"/>
  <c r="P187"/>
  <c r="K187"/>
  <c r="AN186"/>
  <c r="AM186"/>
  <c r="K186"/>
  <c r="AN185"/>
  <c r="AM185"/>
  <c r="P185"/>
  <c r="K185"/>
  <c r="AN184"/>
  <c r="AM184"/>
  <c r="P184"/>
  <c r="K184"/>
  <c r="AN183"/>
  <c r="AM183"/>
  <c r="P183"/>
  <c r="P182" s="1"/>
  <c r="P181" s="1"/>
  <c r="K183"/>
  <c r="K182" s="1"/>
  <c r="K181" s="1"/>
  <c r="AN182"/>
  <c r="AN181" s="1"/>
  <c r="AM182"/>
  <c r="AL182"/>
  <c r="AL181" s="1"/>
  <c r="AK182"/>
  <c r="AK181" s="1"/>
  <c r="AJ182"/>
  <c r="AI182"/>
  <c r="AH182"/>
  <c r="AH181" s="1"/>
  <c r="AG182"/>
  <c r="AG181" s="1"/>
  <c r="AF182"/>
  <c r="AF181" s="1"/>
  <c r="AE182"/>
  <c r="AD182"/>
  <c r="AD181" s="1"/>
  <c r="AC182"/>
  <c r="AC181" s="1"/>
  <c r="AB182"/>
  <c r="AA182"/>
  <c r="Z182"/>
  <c r="Z181" s="1"/>
  <c r="Y182"/>
  <c r="Y181" s="1"/>
  <c r="X182"/>
  <c r="W182"/>
  <c r="V182"/>
  <c r="V181" s="1"/>
  <c r="U182"/>
  <c r="U181" s="1"/>
  <c r="T182"/>
  <c r="S182"/>
  <c r="R182"/>
  <c r="R181" s="1"/>
  <c r="Q182"/>
  <c r="Q181" s="1"/>
  <c r="O182"/>
  <c r="N182"/>
  <c r="N181" s="1"/>
  <c r="M182"/>
  <c r="M181" s="1"/>
  <c r="L182"/>
  <c r="J182"/>
  <c r="J181" s="1"/>
  <c r="I182"/>
  <c r="I181" s="1"/>
  <c r="H182"/>
  <c r="AM181"/>
  <c r="AJ181"/>
  <c r="AI181"/>
  <c r="AE181"/>
  <c r="AB181"/>
  <c r="AA181"/>
  <c r="X181"/>
  <c r="W181"/>
  <c r="T181"/>
  <c r="S181"/>
  <c r="O181"/>
  <c r="L181"/>
  <c r="H181"/>
  <c r="AN179"/>
  <c r="AN177" s="1"/>
  <c r="AM179"/>
  <c r="P179"/>
  <c r="AN178"/>
  <c r="AM178"/>
  <c r="P178"/>
  <c r="P177" s="1"/>
  <c r="K178"/>
  <c r="AM177"/>
  <c r="AL177"/>
  <c r="AK177"/>
  <c r="AJ177"/>
  <c r="AI177"/>
  <c r="AI139" s="1"/>
  <c r="AH177"/>
  <c r="AG177"/>
  <c r="AF177"/>
  <c r="AE177"/>
  <c r="AE139" s="1"/>
  <c r="AD177"/>
  <c r="AC177"/>
  <c r="AB177"/>
  <c r="AA177"/>
  <c r="AA139" s="1"/>
  <c r="Z177"/>
  <c r="Y177"/>
  <c r="X177"/>
  <c r="W177"/>
  <c r="W139" s="1"/>
  <c r="V177"/>
  <c r="U177"/>
  <c r="T177"/>
  <c r="S177"/>
  <c r="S139" s="1"/>
  <c r="R177"/>
  <c r="Q177"/>
  <c r="O177"/>
  <c r="O139" s="1"/>
  <c r="N177"/>
  <c r="M177"/>
  <c r="L177"/>
  <c r="K177"/>
  <c r="J177"/>
  <c r="I177"/>
  <c r="H177"/>
  <c r="AN175"/>
  <c r="AM175"/>
  <c r="AN174"/>
  <c r="AM174"/>
  <c r="AN173"/>
  <c r="AM173"/>
  <c r="AN172"/>
  <c r="AM172"/>
  <c r="AN171"/>
  <c r="AM171"/>
  <c r="AN170"/>
  <c r="AM170"/>
  <c r="AN169"/>
  <c r="AM169"/>
  <c r="AN168"/>
  <c r="AM168"/>
  <c r="AN167"/>
  <c r="AM167"/>
  <c r="AN166"/>
  <c r="AM166"/>
  <c r="AN165"/>
  <c r="AM165"/>
  <c r="AN164"/>
  <c r="AM164"/>
  <c r="AN163"/>
  <c r="AM163"/>
  <c r="AN162"/>
  <c r="AM162"/>
  <c r="AN161"/>
  <c r="AM161"/>
  <c r="AN160"/>
  <c r="AM160"/>
  <c r="AN159"/>
  <c r="AM159"/>
  <c r="AN158"/>
  <c r="AM158"/>
  <c r="AN157"/>
  <c r="AM157"/>
  <c r="P157"/>
  <c r="AN156"/>
  <c r="AM156"/>
  <c r="P156"/>
  <c r="AN155"/>
  <c r="AM155"/>
  <c r="P155"/>
  <c r="AN154"/>
  <c r="AM154"/>
  <c r="P154"/>
  <c r="AN153"/>
  <c r="AM153"/>
  <c r="P153"/>
  <c r="AN152"/>
  <c r="AM152"/>
  <c r="P152"/>
  <c r="AN151"/>
  <c r="AM151"/>
  <c r="P151"/>
  <c r="P140" s="1"/>
  <c r="P139" s="1"/>
  <c r="AN150"/>
  <c r="AM150"/>
  <c r="AN149"/>
  <c r="AM149"/>
  <c r="AN148"/>
  <c r="AM148"/>
  <c r="AN147"/>
  <c r="AM147"/>
  <c r="AN146"/>
  <c r="AM146"/>
  <c r="AN145"/>
  <c r="AM145"/>
  <c r="AM140" s="1"/>
  <c r="AM139" s="1"/>
  <c r="AN144"/>
  <c r="AM144"/>
  <c r="P144"/>
  <c r="K144"/>
  <c r="AN143"/>
  <c r="AM143"/>
  <c r="P143"/>
  <c r="K143"/>
  <c r="AN142"/>
  <c r="AM142"/>
  <c r="P142"/>
  <c r="K142"/>
  <c r="AN141"/>
  <c r="AN140" s="1"/>
  <c r="AN139" s="1"/>
  <c r="AM141"/>
  <c r="P141"/>
  <c r="K141"/>
  <c r="K140" s="1"/>
  <c r="K139" s="1"/>
  <c r="AL140"/>
  <c r="AK140"/>
  <c r="AK139" s="1"/>
  <c r="AJ140"/>
  <c r="AJ139" s="1"/>
  <c r="AI140"/>
  <c r="AH140"/>
  <c r="AG140"/>
  <c r="AG139" s="1"/>
  <c r="AF140"/>
  <c r="AF139" s="1"/>
  <c r="AE140"/>
  <c r="AD140"/>
  <c r="AC140"/>
  <c r="AC139" s="1"/>
  <c r="AB140"/>
  <c r="AB139" s="1"/>
  <c r="AA140"/>
  <c r="Z140"/>
  <c r="Y140"/>
  <c r="Y139" s="1"/>
  <c r="X140"/>
  <c r="X139" s="1"/>
  <c r="W140"/>
  <c r="V140"/>
  <c r="U140"/>
  <c r="U139" s="1"/>
  <c r="T140"/>
  <c r="T139" s="1"/>
  <c r="S140"/>
  <c r="R140"/>
  <c r="Q140"/>
  <c r="Q139" s="1"/>
  <c r="O140"/>
  <c r="N140"/>
  <c r="M140"/>
  <c r="M139" s="1"/>
  <c r="L140"/>
  <c r="L139" s="1"/>
  <c r="J140"/>
  <c r="I140"/>
  <c r="I139" s="1"/>
  <c r="H140"/>
  <c r="H139" s="1"/>
  <c r="AL139"/>
  <c r="AH139"/>
  <c r="AD139"/>
  <c r="Z139"/>
  <c r="V139"/>
  <c r="R139"/>
  <c r="N139"/>
  <c r="J139"/>
  <c r="AN137"/>
  <c r="AM137"/>
  <c r="AN136"/>
  <c r="AM136"/>
  <c r="AN135"/>
  <c r="AM135"/>
  <c r="AN134"/>
  <c r="AM134"/>
  <c r="AN133"/>
  <c r="AM133"/>
  <c r="AN132"/>
  <c r="AN130" s="1"/>
  <c r="AM132"/>
  <c r="AN131"/>
  <c r="AM131"/>
  <c r="AM130" s="1"/>
  <c r="AL130"/>
  <c r="AK130"/>
  <c r="AJ130"/>
  <c r="AJ74" s="1"/>
  <c r="AJ73" s="1"/>
  <c r="AJ20" s="1"/>
  <c r="AI130"/>
  <c r="AH130"/>
  <c r="AG130"/>
  <c r="AF130"/>
  <c r="AF74" s="1"/>
  <c r="AE130"/>
  <c r="AD130"/>
  <c r="AC130"/>
  <c r="AB130"/>
  <c r="AB74" s="1"/>
  <c r="AA130"/>
  <c r="Z130"/>
  <c r="Y130"/>
  <c r="X130"/>
  <c r="X74" s="1"/>
  <c r="X73" s="1"/>
  <c r="X20" s="1"/>
  <c r="W130"/>
  <c r="V130"/>
  <c r="U130"/>
  <c r="T130"/>
  <c r="T74" s="1"/>
  <c r="S130"/>
  <c r="R130"/>
  <c r="Q130"/>
  <c r="P130"/>
  <c r="O130"/>
  <c r="N130"/>
  <c r="M130"/>
  <c r="L130"/>
  <c r="L74" s="1"/>
  <c r="L73" s="1"/>
  <c r="L20" s="1"/>
  <c r="L18" s="1"/>
  <c r="K130"/>
  <c r="J130"/>
  <c r="I130"/>
  <c r="H130"/>
  <c r="H74" s="1"/>
  <c r="AN128"/>
  <c r="AM128"/>
  <c r="AN127"/>
  <c r="AM127"/>
  <c r="AN126"/>
  <c r="AM126"/>
  <c r="AN125"/>
  <c r="AM125"/>
  <c r="AN124"/>
  <c r="AM124"/>
  <c r="AN123"/>
  <c r="AM123"/>
  <c r="AN122"/>
  <c r="AM122"/>
  <c r="AN121"/>
  <c r="AM121"/>
  <c r="AN120"/>
  <c r="AM120"/>
  <c r="AN119"/>
  <c r="AM119"/>
  <c r="AN118"/>
  <c r="AM118"/>
  <c r="AN117"/>
  <c r="AM117"/>
  <c r="AN116"/>
  <c r="AM116"/>
  <c r="AN115"/>
  <c r="AM115"/>
  <c r="AN114"/>
  <c r="AM114"/>
  <c r="AN113"/>
  <c r="AM113"/>
  <c r="AN112"/>
  <c r="AM112"/>
  <c r="AN111"/>
  <c r="AM111"/>
  <c r="AN110"/>
  <c r="AM110"/>
  <c r="AN109"/>
  <c r="AM109"/>
  <c r="AN108"/>
  <c r="AM108"/>
  <c r="AN107"/>
  <c r="AM107"/>
  <c r="AN106"/>
  <c r="AM106"/>
  <c r="AN105"/>
  <c r="AM105"/>
  <c r="AN104"/>
  <c r="AM104"/>
  <c r="AN103"/>
  <c r="AM103"/>
  <c r="AN102"/>
  <c r="AM102"/>
  <c r="AN101"/>
  <c r="AM101"/>
  <c r="AN100"/>
  <c r="AM100"/>
  <c r="AN99"/>
  <c r="AM99"/>
  <c r="AN98"/>
  <c r="AM98"/>
  <c r="AN97"/>
  <c r="AM97"/>
  <c r="AN96"/>
  <c r="AM96"/>
  <c r="AN95"/>
  <c r="AM95"/>
  <c r="P95"/>
  <c r="AN94"/>
  <c r="AM94"/>
  <c r="P94"/>
  <c r="AN93"/>
  <c r="AM93"/>
  <c r="P93"/>
  <c r="AN92"/>
  <c r="AM92"/>
  <c r="P92"/>
  <c r="AN91"/>
  <c r="AM91"/>
  <c r="P91"/>
  <c r="AN90"/>
  <c r="AM90"/>
  <c r="P90"/>
  <c r="AN89"/>
  <c r="AM89"/>
  <c r="P89"/>
  <c r="AN88"/>
  <c r="AM88"/>
  <c r="P88"/>
  <c r="AN87"/>
  <c r="AM87"/>
  <c r="P87"/>
  <c r="AN86"/>
  <c r="AM86"/>
  <c r="P86"/>
  <c r="AN85"/>
  <c r="AM85"/>
  <c r="P85"/>
  <c r="AN84"/>
  <c r="AM84"/>
  <c r="P84"/>
  <c r="AN83"/>
  <c r="AN75" s="1"/>
  <c r="AN74" s="1"/>
  <c r="AM83"/>
  <c r="P83"/>
  <c r="AN82"/>
  <c r="AM82"/>
  <c r="AM75" s="1"/>
  <c r="AM74" s="1"/>
  <c r="AM73" s="1"/>
  <c r="AM20" s="1"/>
  <c r="P82"/>
  <c r="AN81"/>
  <c r="AM81"/>
  <c r="P81"/>
  <c r="K81"/>
  <c r="AN80"/>
  <c r="AM80"/>
  <c r="P80"/>
  <c r="K80"/>
  <c r="AN79"/>
  <c r="AM79"/>
  <c r="P79"/>
  <c r="K79"/>
  <c r="AN78"/>
  <c r="AM78"/>
  <c r="P78"/>
  <c r="K78"/>
  <c r="AN77"/>
  <c r="AM77"/>
  <c r="P77"/>
  <c r="K77"/>
  <c r="AN76"/>
  <c r="AM76"/>
  <c r="P76"/>
  <c r="P75" s="1"/>
  <c r="P74" s="1"/>
  <c r="K76"/>
  <c r="K75" s="1"/>
  <c r="K74" s="1"/>
  <c r="K73" s="1"/>
  <c r="K20" s="1"/>
  <c r="AL75"/>
  <c r="AL74" s="1"/>
  <c r="AK75"/>
  <c r="AK74" s="1"/>
  <c r="AJ75"/>
  <c r="AI75"/>
  <c r="AH75"/>
  <c r="AH74" s="1"/>
  <c r="AG75"/>
  <c r="AG74" s="1"/>
  <c r="AF75"/>
  <c r="AE75"/>
  <c r="AD75"/>
  <c r="AD74" s="1"/>
  <c r="AC75"/>
  <c r="AC74" s="1"/>
  <c r="AB75"/>
  <c r="AA75"/>
  <c r="Z75"/>
  <c r="Z74" s="1"/>
  <c r="Y75"/>
  <c r="Y74" s="1"/>
  <c r="X75"/>
  <c r="W75"/>
  <c r="V75"/>
  <c r="V74" s="1"/>
  <c r="U75"/>
  <c r="U74" s="1"/>
  <c r="T75"/>
  <c r="S75"/>
  <c r="R75"/>
  <c r="R74" s="1"/>
  <c r="Q75"/>
  <c r="Q74" s="1"/>
  <c r="O75"/>
  <c r="N75"/>
  <c r="N74" s="1"/>
  <c r="M75"/>
  <c r="M74" s="1"/>
  <c r="L75"/>
  <c r="J75"/>
  <c r="J74" s="1"/>
  <c r="I75"/>
  <c r="I74" s="1"/>
  <c r="H75"/>
  <c r="AI74"/>
  <c r="AE74"/>
  <c r="AE73" s="1"/>
  <c r="AE20" s="1"/>
  <c r="AA74"/>
  <c r="W74"/>
  <c r="S74"/>
  <c r="O74"/>
  <c r="O73" s="1"/>
  <c r="O20" s="1"/>
  <c r="O18" s="1"/>
  <c r="AN44"/>
  <c r="AM44"/>
  <c r="P44"/>
  <c r="AN43"/>
  <c r="AM43"/>
  <c r="P43"/>
  <c r="AN42"/>
  <c r="AM42"/>
  <c r="P42"/>
  <c r="AN41"/>
  <c r="AM41"/>
  <c r="P41"/>
  <c r="AN40"/>
  <c r="AN37" s="1"/>
  <c r="AM40"/>
  <c r="P40"/>
  <c r="AN39"/>
  <c r="AM39"/>
  <c r="AM37" s="1"/>
  <c r="P39"/>
  <c r="AN38"/>
  <c r="AM38"/>
  <c r="P38"/>
  <c r="P37" s="1"/>
  <c r="AL37"/>
  <c r="AK37"/>
  <c r="AK28" s="1"/>
  <c r="AK27" s="1"/>
  <c r="AK19" s="1"/>
  <c r="AJ37"/>
  <c r="AI37"/>
  <c r="AH37"/>
  <c r="AG37"/>
  <c r="AG28" s="1"/>
  <c r="AG27" s="1"/>
  <c r="AG19" s="1"/>
  <c r="AF37"/>
  <c r="AE37"/>
  <c r="AD37"/>
  <c r="AC37"/>
  <c r="AC28" s="1"/>
  <c r="AC27" s="1"/>
  <c r="AC19" s="1"/>
  <c r="AB37"/>
  <c r="AA37"/>
  <c r="Z37"/>
  <c r="Y37"/>
  <c r="Y28" s="1"/>
  <c r="X37"/>
  <c r="W37"/>
  <c r="V37"/>
  <c r="U37"/>
  <c r="U28" s="1"/>
  <c r="T37"/>
  <c r="S37"/>
  <c r="R37"/>
  <c r="Q37"/>
  <c r="Q28" s="1"/>
  <c r="Q27" s="1"/>
  <c r="Q19" s="1"/>
  <c r="O37"/>
  <c r="N37"/>
  <c r="M37"/>
  <c r="M28" s="1"/>
  <c r="L37"/>
  <c r="K37"/>
  <c r="J37"/>
  <c r="I37"/>
  <c r="I28" s="1"/>
  <c r="I27" s="1"/>
  <c r="I19" s="1"/>
  <c r="H37"/>
  <c r="AN35"/>
  <c r="AM35"/>
  <c r="AN34"/>
  <c r="AM34"/>
  <c r="P34"/>
  <c r="AN33"/>
  <c r="AM33"/>
  <c r="P33"/>
  <c r="AN32"/>
  <c r="AM32"/>
  <c r="P32"/>
  <c r="P29" s="1"/>
  <c r="AN31"/>
  <c r="AM31"/>
  <c r="P31"/>
  <c r="AN30"/>
  <c r="AN29" s="1"/>
  <c r="AM30"/>
  <c r="P30"/>
  <c r="AM29"/>
  <c r="AM28" s="1"/>
  <c r="AM27" s="1"/>
  <c r="AM19" s="1"/>
  <c r="AL29"/>
  <c r="AL28" s="1"/>
  <c r="AL27" s="1"/>
  <c r="AL19" s="1"/>
  <c r="AK29"/>
  <c r="AJ29"/>
  <c r="AI29"/>
  <c r="AI28" s="1"/>
  <c r="AI27" s="1"/>
  <c r="AI19" s="1"/>
  <c r="AH29"/>
  <c r="AH28" s="1"/>
  <c r="AH27" s="1"/>
  <c r="AH19" s="1"/>
  <c r="AG29"/>
  <c r="AF29"/>
  <c r="AE29"/>
  <c r="AE28" s="1"/>
  <c r="AE27" s="1"/>
  <c r="AE19" s="1"/>
  <c r="AD29"/>
  <c r="AD28" s="1"/>
  <c r="AD27" s="1"/>
  <c r="AD19" s="1"/>
  <c r="AC29"/>
  <c r="AB29"/>
  <c r="AA29"/>
  <c r="AA28" s="1"/>
  <c r="Z29"/>
  <c r="Z28" s="1"/>
  <c r="Z27" s="1"/>
  <c r="Z19" s="1"/>
  <c r="Y29"/>
  <c r="X29"/>
  <c r="W29"/>
  <c r="W28" s="1"/>
  <c r="V29"/>
  <c r="V28" s="1"/>
  <c r="U29"/>
  <c r="T29"/>
  <c r="S29"/>
  <c r="S28" s="1"/>
  <c r="S27" s="1"/>
  <c r="S19" s="1"/>
  <c r="R29"/>
  <c r="R28" s="1"/>
  <c r="R27" s="1"/>
  <c r="R19" s="1"/>
  <c r="Q29"/>
  <c r="O29"/>
  <c r="O28" s="1"/>
  <c r="N29"/>
  <c r="N28" s="1"/>
  <c r="M29"/>
  <c r="L29"/>
  <c r="K29"/>
  <c r="K28" s="1"/>
  <c r="K27" s="1"/>
  <c r="K19" s="1"/>
  <c r="K18" s="1"/>
  <c r="J29"/>
  <c r="J28" s="1"/>
  <c r="I29"/>
  <c r="H29"/>
  <c r="AJ28"/>
  <c r="AJ27" s="1"/>
  <c r="AJ19" s="1"/>
  <c r="AJ18" s="1"/>
  <c r="AB28"/>
  <c r="X28"/>
  <c r="X27" s="1"/>
  <c r="X19" s="1"/>
  <c r="T28"/>
  <c r="T27" s="1"/>
  <c r="T19" s="1"/>
  <c r="L28"/>
  <c r="H28"/>
  <c r="AO24"/>
  <c r="AL24"/>
  <c r="AK24"/>
  <c r="AI24"/>
  <c r="AH24"/>
  <c r="AG24"/>
  <c r="AE24"/>
  <c r="AD24"/>
  <c r="AC24"/>
  <c r="AB24"/>
  <c r="AA24"/>
  <c r="X24"/>
  <c r="W24"/>
  <c r="V24"/>
  <c r="U24"/>
  <c r="T24"/>
  <c r="S24"/>
  <c r="R24"/>
  <c r="Q24"/>
  <c r="O24"/>
  <c r="N24"/>
  <c r="M24"/>
  <c r="L24"/>
  <c r="K24"/>
  <c r="J24"/>
  <c r="I24"/>
  <c r="H24"/>
  <c r="G24"/>
  <c r="F24"/>
  <c r="E24"/>
  <c r="D24"/>
  <c r="C24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O22"/>
  <c r="AK22"/>
  <c r="AJ22"/>
  <c r="AG22"/>
  <c r="AF22"/>
  <c r="AC22"/>
  <c r="AB22"/>
  <c r="AA22"/>
  <c r="Z22"/>
  <c r="Y22"/>
  <c r="X22"/>
  <c r="W22"/>
  <c r="V22"/>
  <c r="U22"/>
  <c r="T22"/>
  <c r="Q22"/>
  <c r="O22"/>
  <c r="M22"/>
  <c r="L22"/>
  <c r="K22"/>
  <c r="J22"/>
  <c r="I22"/>
  <c r="H22"/>
  <c r="G22"/>
  <c r="F22"/>
  <c r="E22"/>
  <c r="D22"/>
  <c r="C22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O20"/>
  <c r="AB20"/>
  <c r="AA20"/>
  <c r="V20"/>
  <c r="U20"/>
  <c r="J20"/>
  <c r="G20"/>
  <c r="F20"/>
  <c r="E20"/>
  <c r="D20"/>
  <c r="C20"/>
  <c r="AO19"/>
  <c r="AB19"/>
  <c r="AA19"/>
  <c r="Y19"/>
  <c r="W19"/>
  <c r="V19"/>
  <c r="U19"/>
  <c r="O19"/>
  <c r="N19"/>
  <c r="M19"/>
  <c r="L19"/>
  <c r="J19"/>
  <c r="H19"/>
  <c r="G19"/>
  <c r="F19"/>
  <c r="E19"/>
  <c r="D19"/>
  <c r="C19"/>
  <c r="P73" l="1"/>
  <c r="P20" s="1"/>
  <c r="AN73"/>
  <c r="AN20" s="1"/>
  <c r="AF73"/>
  <c r="AF20" s="1"/>
  <c r="T18"/>
  <c r="T73"/>
  <c r="T20" s="1"/>
  <c r="AE18"/>
  <c r="AM18"/>
  <c r="N73"/>
  <c r="N20" s="1"/>
  <c r="N18" s="1"/>
  <c r="H73"/>
  <c r="H20" s="1"/>
  <c r="H18" s="1"/>
  <c r="AD18"/>
  <c r="AH18"/>
  <c r="AN28"/>
  <c r="AN27" s="1"/>
  <c r="AN19" s="1"/>
  <c r="AN18" s="1"/>
  <c r="P28"/>
  <c r="P27" s="1"/>
  <c r="P19" s="1"/>
  <c r="P18" s="1"/>
  <c r="W73"/>
  <c r="W20" s="1"/>
  <c r="W18" s="1"/>
  <c r="M73"/>
  <c r="M20" s="1"/>
  <c r="R73"/>
  <c r="R20" s="1"/>
  <c r="R18" s="1"/>
  <c r="Z73"/>
  <c r="Z20" s="1"/>
  <c r="Z18" s="1"/>
  <c r="AD73"/>
  <c r="AD20" s="1"/>
  <c r="AH73"/>
  <c r="AH20" s="1"/>
  <c r="AL73"/>
  <c r="AL20" s="1"/>
  <c r="AL18" s="1"/>
  <c r="M18"/>
  <c r="I73"/>
  <c r="I20" s="1"/>
  <c r="I18" s="1"/>
  <c r="X18"/>
  <c r="AG18"/>
  <c r="S73"/>
  <c r="S20" s="1"/>
  <c r="S18" s="1"/>
  <c r="AI73"/>
  <c r="AI20" s="1"/>
  <c r="AI18" s="1"/>
  <c r="Q73"/>
  <c r="Q20" s="1"/>
  <c r="Q18" s="1"/>
  <c r="Y73"/>
  <c r="Y20" s="1"/>
  <c r="Y18" s="1"/>
  <c r="AC73"/>
  <c r="AC20" s="1"/>
  <c r="AC18" s="1"/>
  <c r="AG73"/>
  <c r="AG20" s="1"/>
  <c r="AK73"/>
  <c r="AK20" s="1"/>
  <c r="AK18" s="1"/>
</calcChain>
</file>

<file path=xl/sharedStrings.xml><?xml version="1.0" encoding="utf-8"?>
<sst xmlns="http://schemas.openxmlformats.org/spreadsheetml/2006/main" count="963" uniqueCount="665">
  <si>
    <t>Приложение  № 3</t>
  </si>
  <si>
    <t>к приказу Минэнерго России</t>
  </si>
  <si>
    <t>от «05» мая 2016 г. №380</t>
  </si>
  <si>
    <t>Форма 3. План освоения капитальных вложений по инвестиционным проектам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</si>
  <si>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</si>
  <si>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</si>
  <si>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2017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</si>
  <si>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</si>
  <si>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</si>
  <si>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</si>
  <si>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</si>
  <si>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</si>
  <si>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</si>
  <si>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</si>
  <si>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</si>
  <si>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</si>
  <si>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01.01.2016 года,
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</si>
  <si>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</si>
  <si>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</si>
  <si>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года 2016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</si>
  <si>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</si>
  <si>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</si>
  <si>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</si>
  <si>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</si>
  <si>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01.01.2016 года</t>
  </si>
  <si>
    <t>План 
на 01.01.2018 года</t>
  </si>
  <si>
    <t>Предложение по корректировке утвержденного плана 
на 01.01.2018 года</t>
  </si>
  <si>
    <t>год 2017</t>
  </si>
  <si>
    <t>год 2018</t>
  </si>
  <si>
    <t>год 2019</t>
  </si>
  <si>
    <t>год 2020</t>
  </si>
  <si>
    <t>год 2021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</si>
  <si>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</si>
  <si>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</si>
  <si>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</si>
  <si>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</si>
  <si>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</si>
  <si>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</si>
  <si>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</si>
  <si>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</si>
  <si>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</si>
  <si>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</si>
  <si>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</si>
  <si>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</si>
  <si>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Факт</t>
  </si>
  <si>
    <t>Утвержденный план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</si>
  <si>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</si>
  <si>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</si>
  <si>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</si>
  <si>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</si>
  <si>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</si>
  <si>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</si>
  <si>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</si>
  <si>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</si>
  <si>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</si>
  <si>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</si>
  <si>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</si>
  <si>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</si>
  <si>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</si>
  <si>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</si>
  <si>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</si>
  <si>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</si>
  <si>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</si>
  <si>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</si>
  <si>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</si>
  <si>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</si>
  <si>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</si>
  <si>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</si>
  <si>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</si>
  <si>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</si>
  <si>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</si>
  <si>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</si>
  <si>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</si>
  <si>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</si>
  <si>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</si>
  <si>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</si>
  <si>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</si>
  <si>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</si>
  <si>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</si>
  <si>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</si>
  <si>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и. ВЛ-10кВ</t>
  </si>
  <si>
    <t>G_172117001</t>
  </si>
  <si>
    <t>Развитие электрической сети, связанное с подключением новых потребителей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</si>
  <si>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</si>
  <si>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</si>
  <si>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</si>
  <si>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</si>
  <si>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</si>
  <si>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</si>
  <si>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</si>
  <si>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</si>
  <si>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</si>
  <si>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</si>
  <si>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</si>
  <si>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</si>
  <si>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1.1.1.1.6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</si>
  <si>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</si>
  <si>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</si>
  <si>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…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</si>
  <si>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</si>
  <si>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</si>
  <si>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</si>
  <si>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</si>
  <si>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</si>
  <si>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Программа строительства ж/д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</si>
  <si>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</si>
  <si>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</si>
  <si>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</si>
  <si>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</si>
  <si>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</si>
  <si>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</si>
  <si>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</si>
  <si>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</si>
  <si>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</si>
  <si>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</si>
  <si>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</si>
  <si>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</si>
  <si>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</si>
  <si>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</si>
  <si>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</si>
  <si>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</si>
  <si>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</si>
  <si>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</si>
  <si>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</si>
  <si>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</si>
  <si>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</si>
  <si>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</si>
  <si>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</si>
  <si>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</si>
  <si>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</si>
  <si>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</si>
  <si>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</si>
  <si>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</si>
  <si>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</si>
  <si>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</si>
  <si>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</si>
  <si>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</si>
  <si>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</si>
  <si>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</si>
  <si>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</si>
  <si>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</si>
  <si>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</si>
  <si>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</si>
  <si>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</si>
  <si>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</si>
  <si>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</si>
  <si>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</si>
  <si>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</si>
  <si>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</si>
  <si>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</si>
  <si>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</si>
  <si>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</si>
  <si>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</si>
  <si>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</si>
  <si>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</si>
  <si>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>1.2.1.1.2</t>
  </si>
  <si>
    <t>Реконструкция ТП-113. Замена трансформатора ТМ 160/10/0,4 на ТМГСУ11 160/10/0,5</t>
  </si>
  <si>
    <t>G_172117015</t>
  </si>
  <si>
    <t>1.2.1.1.3</t>
  </si>
  <si>
    <t>Реконструкция ТП-67. Замена трансформатора ТМ 250/10/0,4 на ТМГСУ11 250/10/0,4</t>
  </si>
  <si>
    <t>G_172117016</t>
  </si>
  <si>
    <t>1.2.1.1.4</t>
  </si>
  <si>
    <t>Реконструкция ТП-41. Замена трансформатора ТМГ 630/10/0,4 на ТМГ 400/10/0,4 кВ Y/Zн-11</t>
  </si>
  <si>
    <t>G_172117017</t>
  </si>
  <si>
    <t>1.2.1.1.5</t>
  </si>
  <si>
    <t>Реконструкция ТП-5. Замена трансформаторов ТМГ 400/10/0,4 на ТМГСУ11 250/10/0,4 (2 шт.)</t>
  </si>
  <si>
    <t>G_172117018</t>
  </si>
  <si>
    <t>1.2.1.1.6</t>
  </si>
  <si>
    <t>Реконструкция ТП-168. Замена трансформатора ТМГ 400/10/0,4 на ТМГСУ11 250/10/0,4</t>
  </si>
  <si>
    <t>G_172117019</t>
  </si>
  <si>
    <t>1.2.1.1.7</t>
  </si>
  <si>
    <t>Реконструкция ТП-6. Замена трансформатора ТМ 250/10/0,4 на ТМГ 160/10/0,4</t>
  </si>
  <si>
    <t>G_172118020</t>
  </si>
  <si>
    <t>1.2.1.1.8</t>
  </si>
  <si>
    <t>Реконструкция ТП-11. Замена трансформатора ТМ 100/10/0,4 на ТМГ 63/10/0,5</t>
  </si>
  <si>
    <t>G_172118021</t>
  </si>
  <si>
    <t>1.2.1.1.9</t>
  </si>
  <si>
    <t>Реконструкция ТП-55. Замена трансформатора ТМ 630/10/0,4 на ТМГ 400/10/0,4</t>
  </si>
  <si>
    <t>G_172118022</t>
  </si>
  <si>
    <t>Программа энергосбережения</t>
  </si>
  <si>
    <t>1.2.1.1.10</t>
  </si>
  <si>
    <t>Реконструкция ТП-57. Замена трансформатора ТМ 250/10/0,4 на ТМГ 160/10/0,5</t>
  </si>
  <si>
    <t>G_172118023</t>
  </si>
  <si>
    <t>1.2.1.1.11</t>
  </si>
  <si>
    <t>Реконструкция ТП-23. Замена трансформатора ТМ 100/10/0,4 на ТМГ 100/10/0,4</t>
  </si>
  <si>
    <t>G_172118024</t>
  </si>
  <si>
    <t>1.2.1.1.12</t>
  </si>
  <si>
    <t>Реконструкция ТП-116. Замена трансформатора ТМ 250/10/0,4 на ТМГ 160/10/0,5</t>
  </si>
  <si>
    <t>G_172118025</t>
  </si>
  <si>
    <t>1.2.1.1.13</t>
  </si>
  <si>
    <t>Реконструкция ТП-139. Замена трансформатора ТМ 250/10/0,4 на ТМГ 160/10/0,4</t>
  </si>
  <si>
    <t>G_172118026</t>
  </si>
  <si>
    <t>1.2.1.1.14</t>
  </si>
  <si>
    <t>Реконструкция ТП-45. Замена трансформатора ТМ 100/10/0,4 на ТМГ 100/10/0,5</t>
  </si>
  <si>
    <t>G_172118027</t>
  </si>
  <si>
    <t>1.2.1.1.15</t>
  </si>
  <si>
    <t>Реконструкция ТП-161. Замена трансформатора ТМ 160/10/0,4 на ТМГ 160/10/0,5</t>
  </si>
  <si>
    <t>G_172118028</t>
  </si>
  <si>
    <t>1.2.1.1.16</t>
  </si>
  <si>
    <t>Реконструкция ТП-59</t>
  </si>
  <si>
    <t>G_172118029</t>
  </si>
  <si>
    <t>Увеличение надежности</t>
  </si>
  <si>
    <t>1.2.1.1.17</t>
  </si>
  <si>
    <t>Реконструкция ТП-60</t>
  </si>
  <si>
    <t>G_172118030</t>
  </si>
  <si>
    <t>1.2.1.1.18</t>
  </si>
  <si>
    <t>Реконструкция ТП-01049</t>
  </si>
  <si>
    <t>G_172118031</t>
  </si>
  <si>
    <t>1.2.1.1.19</t>
  </si>
  <si>
    <t>Реконструкция ТП-49</t>
  </si>
  <si>
    <t>G_172118032</t>
  </si>
  <si>
    <t>1.2.1.1.20</t>
  </si>
  <si>
    <t>Реконструкция ТП-15</t>
  </si>
  <si>
    <t>G_172118033</t>
  </si>
  <si>
    <t>1.2.1.1.21</t>
  </si>
  <si>
    <t>Реконструкция ТП-22. Замена трансформатора ТМ 400/10/0,4 на ТМГСУ11 250/10/0,4</t>
  </si>
  <si>
    <t>G_172119034</t>
  </si>
  <si>
    <t>1.2.1.1.22</t>
  </si>
  <si>
    <t>Реконструкция ТП-13. Замена трансформатора ТМ 100/10/0,4 на ТМГСУ11 63/10/0,4</t>
  </si>
  <si>
    <t>G_172119035</t>
  </si>
  <si>
    <t>1.2.1.1.23</t>
  </si>
  <si>
    <t>Реконструкция ТП-30. Замена трансформатора ТМ 315/10/0,4 на ТМГСУ11 250/10/0,4</t>
  </si>
  <si>
    <t>G_172119036</t>
  </si>
  <si>
    <t>1.2.1.1.24</t>
  </si>
  <si>
    <t>Реконструкция ТП-83. Замена трансформатора ТМ 250/10/0,4 на ТМГСУ11 250/10/0,4</t>
  </si>
  <si>
    <t>G_172119037</t>
  </si>
  <si>
    <t>1.2.1.1.25</t>
  </si>
  <si>
    <t>Реконструкция ТП-73. Замена трансформатора ТМ 160/10/0,4 на ТМГСУ11 100/10/0,4</t>
  </si>
  <si>
    <t>G_172119038</t>
  </si>
  <si>
    <t>1.2.1.1.26</t>
  </si>
  <si>
    <t>Реконструкция ТП-124. Замена трансформатора ТМ 250/10/0,4 на ТМГСУ11 250/10/0,4</t>
  </si>
  <si>
    <t>G_172119039</t>
  </si>
  <si>
    <t>1.2.1.1.27</t>
  </si>
  <si>
    <t>Реконструкция ТП-144. Замена трансформатора ТМ 250/10/0,4 на ТМГСУ11 250/10/0,4</t>
  </si>
  <si>
    <t>G_172119040</t>
  </si>
  <si>
    <t>1.2.1.1.28</t>
  </si>
  <si>
    <t>Реконструкция ТП-149. Замена трансформатора ТМ 250/10/0,4 на ТМГСУ11 160/10/0,4</t>
  </si>
  <si>
    <t>G_172119041</t>
  </si>
  <si>
    <t>1.2.1.1.29</t>
  </si>
  <si>
    <t>Реконструкция ТП-84</t>
  </si>
  <si>
    <t>G_172119042</t>
  </si>
  <si>
    <t>1.2.1.1.30</t>
  </si>
  <si>
    <t>Реконструкция ТП-138</t>
  </si>
  <si>
    <t>G_172119043</t>
  </si>
  <si>
    <t>1.2.1.1.31</t>
  </si>
  <si>
    <t>Реконструкция ТП-125</t>
  </si>
  <si>
    <t>G_172119044</t>
  </si>
  <si>
    <t>1.2.1.1.32</t>
  </si>
  <si>
    <t>Реконструкция ТП-42. Замена трансформатора ТМ 320/10/0,4 на ТМГСУ11 250/10/0,4</t>
  </si>
  <si>
    <t>G_172120045</t>
  </si>
  <si>
    <t>1.2.1.1.33</t>
  </si>
  <si>
    <t>Реконструкция ТП-61. Замена трансформатора ТМ 400/10/0,4 на ТМГСУ11 250/10/0,4</t>
  </si>
  <si>
    <t>G_172120046</t>
  </si>
  <si>
    <t>1.2.1.1.34</t>
  </si>
  <si>
    <t>Реконструкция ТП-90. Замена трансформатора ТМ 180/10/0,4 на ТМГСУ11 100/10/0,4</t>
  </si>
  <si>
    <t>G_172120047</t>
  </si>
  <si>
    <t>1.2.1.1.35</t>
  </si>
  <si>
    <t>Реконструкция ТП-102. Замена трансформатора ТМ 100/10/0,4 на ТМГСУ11 100/10/0,4</t>
  </si>
  <si>
    <t>G_172120048</t>
  </si>
  <si>
    <t>1.2.1.1.36</t>
  </si>
  <si>
    <t>Реконструкция ТП-122. Замена трансформатора ТМ 400/10/0,4 на ТМГСУ11 250/10/0,4</t>
  </si>
  <si>
    <t>G_172120049</t>
  </si>
  <si>
    <t>1.2.1.1.37</t>
  </si>
  <si>
    <t>Реконструкция ТП-2. Замена трансформатора ТМ 250/10/0,4 на ТМГСУ11 250/10/0,4</t>
  </si>
  <si>
    <t>G_172120050</t>
  </si>
  <si>
    <t>1.2.1.1.38</t>
  </si>
  <si>
    <t>Реконструкция ТП-175. Замена трансформатора ТМ 250/10/0,4 на ТМГСУ11 160/10/0,4</t>
  </si>
  <si>
    <t>G_172120051</t>
  </si>
  <si>
    <t>1.2.1.1.39</t>
  </si>
  <si>
    <t>Реконструкция ТП-178. Замена трансформатора ТМ 250/10/0,4 на ТМГСУ11 160/10/0,4</t>
  </si>
  <si>
    <t>G_172120052</t>
  </si>
  <si>
    <t>1.2.1.1.40</t>
  </si>
  <si>
    <t>Реконструкция ТП-32</t>
  </si>
  <si>
    <t>G_172120053</t>
  </si>
  <si>
    <t>1.2.1.1.41</t>
  </si>
  <si>
    <t>Реконструкция ТП-18</t>
  </si>
  <si>
    <t>G_172120054</t>
  </si>
  <si>
    <t>1.2.1.1.42</t>
  </si>
  <si>
    <t>Реконструкция ТП-99</t>
  </si>
  <si>
    <t>G_172120055</t>
  </si>
  <si>
    <t>1.2.1.1.43</t>
  </si>
  <si>
    <t>Реконструкция ТП-106. Замена трансформатора ТМ 100/10/0,4 на ТМГСУ11 100/10/0,4</t>
  </si>
  <si>
    <t>G_172121056</t>
  </si>
  <si>
    <t>1.2.1.1.44</t>
  </si>
  <si>
    <t>Реконструкция ТП-140. Замена трансформатора ТМ 250/10/0,4 на ТМГСУ11 250/10/0,4</t>
  </si>
  <si>
    <t>G_172121057</t>
  </si>
  <si>
    <t>1.2.1.1.45</t>
  </si>
  <si>
    <t>Реконструкция ТП-131. Замена трансформатора ТМ 400/10/0,4 на ТМГСУ11 250/10/0,4</t>
  </si>
  <si>
    <t>G_172121058</t>
  </si>
  <si>
    <t>1.2.1.1.46</t>
  </si>
  <si>
    <t>Реконструкция ТП-132. Замена трансформатора ТМ 400/10/0,4 на ТМГСУ11 250/10/0,4</t>
  </si>
  <si>
    <t>G_172121059</t>
  </si>
  <si>
    <t>1.2.1.1.47</t>
  </si>
  <si>
    <t>Реконструкция ТП-153. Замена трансформатора ТМ 160/10/0,4 на ТМГСУ11 100/10/0,4</t>
  </si>
  <si>
    <t>G_172121060</t>
  </si>
  <si>
    <t>1.2.1.1.48</t>
  </si>
  <si>
    <t>Реконструкция ТП-906. Замена трансформатора ТМ 400/10/0,4 на ТМГСУ11 250/10/0,4</t>
  </si>
  <si>
    <t>G_172121061</t>
  </si>
  <si>
    <t>1.2.1.1.49</t>
  </si>
  <si>
    <t>Реконструкция ТП-182. Замена трансформатора ТМ 250/10/0,4 на ТМГСУ11 160/10/0,4</t>
  </si>
  <si>
    <t>G_172121062</t>
  </si>
  <si>
    <t>1.2.1.1.50</t>
  </si>
  <si>
    <t>Реконструкция ТП-194. Замена трансформатора ТМ 250/10/0,4 на ТМГСУ11 160/10/0,4</t>
  </si>
  <si>
    <t>G_172121063</t>
  </si>
  <si>
    <t>1.2.1.1.51</t>
  </si>
  <si>
    <t>Реконструкция ТП-36</t>
  </si>
  <si>
    <t>G_172121064</t>
  </si>
  <si>
    <t>1.2.1.1.52</t>
  </si>
  <si>
    <t>Реконструкция ТП-46</t>
  </si>
  <si>
    <t>G_172121065</t>
  </si>
  <si>
    <t>1.2.1.1.53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</si>
  <si>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</si>
  <si>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</si>
  <si>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</si>
  <si>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</si>
  <si>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</si>
  <si>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морально и физически устаревшего эл.оборудования РП-2</t>
  </si>
  <si>
    <t>G_172118067</t>
  </si>
  <si>
    <t>1.2.1.2.2</t>
  </si>
  <si>
    <t>Модернизация морально и физически устаревшего эл.оборудования ТП-119</t>
  </si>
  <si>
    <t>G_172119068</t>
  </si>
  <si>
    <t>1.2.1.2.3</t>
  </si>
  <si>
    <t>Модернизация морально и физически устаревшего эл.оборудования ТП-71</t>
  </si>
  <si>
    <t>G_172119069</t>
  </si>
  <si>
    <t>1.2.1.2.4</t>
  </si>
  <si>
    <t>Модернизация морально и физически устаревшего эл.оборудования ТП-40</t>
  </si>
  <si>
    <t>G_172120070</t>
  </si>
  <si>
    <t>1.2.1.2.5</t>
  </si>
  <si>
    <t>Модернизация морально и физически устаревшего эл.оборудования ТП-81</t>
  </si>
  <si>
    <t>G_172120071</t>
  </si>
  <si>
    <t>1.2.1.2.6</t>
  </si>
  <si>
    <t>Модернизация морально и физически устаревшего эл.оборудования ТП-52</t>
  </si>
  <si>
    <t>G_172121072</t>
  </si>
  <si>
    <t>1.2.1.2.7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</si>
  <si>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</si>
  <si>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</si>
  <si>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</si>
  <si>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</si>
  <si>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</si>
  <si>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</si>
  <si>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</si>
  <si>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</si>
  <si>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</si>
  <si>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</si>
  <si>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</si>
  <si>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</si>
  <si>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Реконструкция КЛ-10кВ ф.417 от ТП-82 до ТП-81</t>
  </si>
  <si>
    <t>G_172117076</t>
  </si>
  <si>
    <t>Реконструкция КЛ-10кВ ф.420 от ТП-82 до ТП-81</t>
  </si>
  <si>
    <t>G_172117077</t>
  </si>
  <si>
    <t>Реконструкция ВЛ-10кВ ф.200</t>
  </si>
  <si>
    <t>G_172118078</t>
  </si>
  <si>
    <t>Реконструкция ВЛ-10кВ ф.1022</t>
  </si>
  <si>
    <t>G_172118079</t>
  </si>
  <si>
    <t>1.2.2.1.3</t>
  </si>
  <si>
    <t>Реконструкция КЛ-10кВ ф.101 от РП-1 до ТП-1</t>
  </si>
  <si>
    <t>G_172118080</t>
  </si>
  <si>
    <t>1.2.2.1.4</t>
  </si>
  <si>
    <t>Реконструкция КЛ-10кВ ф.214 от ТП-52 до ТП-56</t>
  </si>
  <si>
    <t>G_172118081</t>
  </si>
  <si>
    <t>1.2.2.1.5</t>
  </si>
  <si>
    <t>Реконструкция КЛ-10кВ ф.202 от ТП-59 до ТП-56</t>
  </si>
  <si>
    <t>G_172118082</t>
  </si>
  <si>
    <t>1.2.2.1.6</t>
  </si>
  <si>
    <t>Реконструкция КЛ-10кВ ф.202 от ТП-59 до ТП-57</t>
  </si>
  <si>
    <t>G_172118083</t>
  </si>
  <si>
    <t>1.2.2.1.7</t>
  </si>
  <si>
    <t>Реконструкция ВЛ-10кВ ф.102</t>
  </si>
  <si>
    <t>H_172118084</t>
  </si>
  <si>
    <t>1.2.2.1.8</t>
  </si>
  <si>
    <t>Реконструкция отпайки ВЛ-10кВ ф.236 до ТП-0480</t>
  </si>
  <si>
    <t>H_172118085</t>
  </si>
  <si>
    <t>1.2.2.1.9</t>
  </si>
  <si>
    <t>Реконструкция ВЛ-0,4кВ СП с ВЛ-10кВ ф.102</t>
  </si>
  <si>
    <t>H_172118086</t>
  </si>
  <si>
    <t>1.2.2.1.10</t>
  </si>
  <si>
    <t>Реконструкция КЛ-10кВ ф.1031 от П/С "Дубки" до ВЛ-10кВ</t>
  </si>
  <si>
    <t>G_172118087</t>
  </si>
  <si>
    <t>1.2.2.1.11</t>
  </si>
  <si>
    <t>Реконструкция КЛ-10кВ ф.1034 от П/С "Дубки" до ВЛ-10кВ</t>
  </si>
  <si>
    <t>G_172118088</t>
  </si>
  <si>
    <t>1.2.2.1.12</t>
  </si>
  <si>
    <t>Реконструкция КЛ-10кВ ф.202 от ВЛ-10кВ до ТП-59</t>
  </si>
  <si>
    <t>H_172118089</t>
  </si>
  <si>
    <t>1.2.2.1.13</t>
  </si>
  <si>
    <t>Реконструкция КЛ-0,4кВ от ТП-59</t>
  </si>
  <si>
    <t>H_172118090</t>
  </si>
  <si>
    <t>Реконструкция ВЛ-10кВ ф.7</t>
  </si>
  <si>
    <t>G_172119091</t>
  </si>
  <si>
    <t>Реконструкция ВЛ-10кВ ф.15</t>
  </si>
  <si>
    <t>G_172119092</t>
  </si>
  <si>
    <t>Реконструкция КЛ-10кВ ф.211 от ВЛ-10кВ до РП-3</t>
  </si>
  <si>
    <t>G_172119093</t>
  </si>
  <si>
    <t>Реконструкция КЛ-10кВ ф.9 от ВЛ-10кВ до РП-3</t>
  </si>
  <si>
    <t>G_172119094</t>
  </si>
  <si>
    <t>Реконструкция КЛ-10кВ ф.302 от РП-3 до ВЛ-10кВ</t>
  </si>
  <si>
    <t>G_172119095</t>
  </si>
  <si>
    <t>Реконструкция КЛ-10кВ ф.314 от РП-3 до ВЛ-10кВ</t>
  </si>
  <si>
    <t>G_172119096</t>
  </si>
  <si>
    <t>Реконструкция КЛ-10кВ ф.105 от РП-1 до ВЛ-10кВ</t>
  </si>
  <si>
    <t>G_172119097</t>
  </si>
  <si>
    <t>Реконструкция КЛ-10кВ ф.200 от ТП-89 до ТП-57</t>
  </si>
  <si>
    <t>G_172119098</t>
  </si>
  <si>
    <t>Реконструкция КЛ-10кВ ф.202 от ТП-83 до ТП-65</t>
  </si>
  <si>
    <t>G_172119099</t>
  </si>
  <si>
    <t>Реконструкция ВЛ-10кВ ф.202 от ТП-60</t>
  </si>
  <si>
    <t>G_172120100</t>
  </si>
  <si>
    <t>Реконструкция ВЛ-10кВ ф.216</t>
  </si>
  <si>
    <t>G_172120101</t>
  </si>
  <si>
    <t>Реконструкция КЛ-10кВ ф.1032 от ТП-5 до ВЛ-10кВ</t>
  </si>
  <si>
    <t>G_172120102</t>
  </si>
  <si>
    <t>Реконструкция КЛ-10кВ ф.215 от ТП-31 до ТП-30</t>
  </si>
  <si>
    <t>G_172120103</t>
  </si>
  <si>
    <t>Реконструкция КЛ-10кВ ф.1015 от ТП-31 до ТП-30</t>
  </si>
  <si>
    <t>G_172120104</t>
  </si>
  <si>
    <t>Реконструкция КЛ-10кВ ф.118 от ТП-4 до ТП-3</t>
  </si>
  <si>
    <t>G_172120105</t>
  </si>
  <si>
    <t>Реконструкция ВЛ-10кВ ф.403</t>
  </si>
  <si>
    <t>G_172121106</t>
  </si>
  <si>
    <t>Реконструкция КЛ-10кВ ф.1014 от П/С"Дубки" до котельной</t>
  </si>
  <si>
    <t>G_172121107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</si>
  <si>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</si>
  <si>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</si>
  <si>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</si>
  <si>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</si>
  <si>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</si>
  <si>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</si>
  <si>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</si>
  <si>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</si>
  <si>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</si>
  <si>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</si>
  <si>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</si>
  <si>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</si>
  <si>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</si>
  <si>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</si>
  <si>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</si>
  <si>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</si>
  <si>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</si>
  <si>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</si>
  <si>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</si>
  <si>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</si>
  <si>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</si>
  <si>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</si>
  <si>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</si>
  <si>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</si>
  <si>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</si>
  <si>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</si>
  <si>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</si>
  <si>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</si>
  <si>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</si>
  <si>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</si>
  <si>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</si>
  <si>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</si>
  <si>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</si>
  <si>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</si>
  <si>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</si>
  <si>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1.2.3.1.8</t>
  </si>
  <si>
    <t>Установка приборов учета с АСКУЭ (ТП-29)</t>
  </si>
  <si>
    <t>G_172119119</t>
  </si>
  <si>
    <t>1.2.3.1.9</t>
  </si>
  <si>
    <t>Установка приборов учета с АСКУЭ (ТП-23)</t>
  </si>
  <si>
    <t>G_172119120</t>
  </si>
  <si>
    <t>1.2.3.1.10</t>
  </si>
  <si>
    <t>Установка приборов учета с АСКУЭ (ТП-113)</t>
  </si>
  <si>
    <t>G_172119121</t>
  </si>
  <si>
    <t>1.2.3.1.11</t>
  </si>
  <si>
    <t>Установка приборов учета с АСКУЭ (ТП-49)</t>
  </si>
  <si>
    <t>G_172119122</t>
  </si>
  <si>
    <t>1.2.3.1.12</t>
  </si>
  <si>
    <t>Установка приборов учета с АСКУЭ (ТП-60)</t>
  </si>
  <si>
    <t>G_172119123</t>
  </si>
  <si>
    <t>1.2.3.1.13</t>
  </si>
  <si>
    <t>Установка приборов учета с АСКУЭ (ТП-40)</t>
  </si>
  <si>
    <t>G_172120124</t>
  </si>
  <si>
    <t>1.2.3.1.14</t>
  </si>
  <si>
    <t>Установка приборов учета с АСКУЭ (ТП-15)</t>
  </si>
  <si>
    <t>G_172120125</t>
  </si>
  <si>
    <t>1.2.3.1.15</t>
  </si>
  <si>
    <t>Установка приборов учета с АСКУЭ (ТП-42)</t>
  </si>
  <si>
    <t>G_172120126</t>
  </si>
  <si>
    <t>1.2.3.1.16</t>
  </si>
  <si>
    <t>Установка приборов учета с АСКУЭ (ТП-46)</t>
  </si>
  <si>
    <t>G_172120127</t>
  </si>
  <si>
    <t>1.2.3.1.17</t>
  </si>
  <si>
    <t>Установка приборов учета с АСКУЭ (ТП-54)</t>
  </si>
  <si>
    <t>G_172120128</t>
  </si>
  <si>
    <t>1.2.3.1.18</t>
  </si>
  <si>
    <t>Установка приборов учета с АСКУЭ (ТП-33)</t>
  </si>
  <si>
    <t>G_172121129</t>
  </si>
  <si>
    <t>1.2.3.1.19</t>
  </si>
  <si>
    <t>Установка приборов учета с АСКУЭ (ТП-92)</t>
  </si>
  <si>
    <t>G_172121130</t>
  </si>
  <si>
    <t>1.2.3.1.20</t>
  </si>
  <si>
    <t>Установка приборов учета с АСКУЭ (ТП-59)</t>
  </si>
  <si>
    <t>G_172121131</t>
  </si>
  <si>
    <t>1.2.3.1.21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</si>
  <si>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</si>
  <si>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</si>
  <si>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</si>
  <si>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</si>
  <si>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</si>
  <si>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</si>
  <si>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</si>
  <si>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</si>
  <si>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</si>
  <si>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</si>
  <si>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</si>
  <si>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</si>
  <si>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</si>
  <si>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</si>
  <si>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</si>
  <si>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</si>
  <si>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</si>
  <si>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</si>
  <si>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</si>
  <si>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</si>
  <si>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</si>
  <si>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</si>
  <si>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</si>
  <si>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</si>
  <si>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</si>
  <si>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</si>
  <si>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</si>
  <si>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</si>
  <si>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</si>
  <si>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</si>
  <si>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</si>
  <si>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</si>
  <si>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</si>
  <si>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</si>
  <si>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</si>
  <si>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</si>
  <si>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</si>
  <si>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</si>
  <si>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</si>
  <si>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1.4.4</t>
  </si>
  <si>
    <t>Строительство ВЛ-10кВ ф.602 (второе питание мкр.Никольский)</t>
  </si>
  <si>
    <t>H_172118136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</si>
  <si>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</si>
  <si>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</si>
  <si>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</si>
  <si>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</si>
  <si>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</si>
  <si>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</si>
  <si>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</si>
  <si>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</si>
  <si>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</si>
  <si>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</si>
  <si>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</si>
  <si>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</si>
  <si>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</si>
  <si>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</si>
  <si>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</si>
  <si>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</si>
  <si>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</si>
  <si>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</si>
  <si>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</si>
  <si>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</si>
  <si>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</si>
  <si>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</si>
  <si>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</si>
  <si>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</si>
  <si>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</si>
  <si>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</si>
  <si>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</si>
  <si>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</si>
  <si>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</si>
  <si>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</si>
  <si>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</si>
  <si>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</si>
  <si>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</si>
  <si>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</si>
  <si>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</si>
  <si>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</si>
  <si>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</si>
  <si>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</si>
  <si>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</si>
  <si>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</si>
  <si>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</si>
  <si>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</si>
  <si>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</si>
  <si>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</si>
  <si>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</si>
  <si>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</si>
  <si>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</si>
  <si>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</si>
  <si>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</si>
  <si>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</si>
  <si>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</si>
  <si>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</si>
  <si>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</si>
  <si>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</si>
  <si>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</si>
  <si>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</si>
  <si>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</si>
  <si>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</si>
  <si>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</si>
  <si>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</si>
  <si>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</si>
  <si>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</si>
  <si>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</si>
  <si>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</si>
  <si>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Телемеханика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</si>
  <si>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</si>
  <si>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</si>
  <si>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</si>
  <si>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</si>
  <si>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</si>
  <si>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</si>
  <si>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Обеспечение возможности выполнения работ по ремонту, реконструкции и техприсоединения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</si>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</sst>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3" applyNumberFormat="0" applyAlignment="0" applyProtection="0"/>
    <xf numFmtId="0" fontId="19" fillId="22" borderId="14" applyNumberFormat="0" applyAlignment="0" applyProtection="0"/>
    <xf numFmtId="0" fontId="20" fillId="22" borderId="13" applyNumberFormat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23" borderId="19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5" borderId="20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1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6" borderId="0" applyNumberFormat="0" applyBorder="0" applyAlignment="0" applyProtection="0"/>
  </cellStyleXfs>
  <cellXfs count="84">
    <xf numFmtId="0" fontId="0" fillId="0" borderId="0" xfId="0"/>
    <xf numFmtId="0" fontId="2" fillId="0" borderId="0" xfId="1" applyFont="1" applyFill="1"/>
    <xf numFmtId="1" fontId="2" fillId="0" borderId="0" xfId="1" applyNumberFormat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/>
    <xf numFmtId="0" fontId="4" fillId="0" borderId="0" xfId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8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3" fillId="0" borderId="0" xfId="1" applyFont="1" applyFill="1" applyAlignment="1"/>
    <xf numFmtId="0" fontId="2" fillId="0" borderId="0" xfId="1" applyFont="1" applyFill="1" applyAlignment="1"/>
    <xf numFmtId="1" fontId="11" fillId="0" borderId="0" xfId="1" applyNumberFormat="1" applyFont="1" applyFill="1" applyBorder="1" applyAlignment="1">
      <alignment vertical="top"/>
    </xf>
    <xf numFmtId="1" fontId="2" fillId="0" borderId="12" xfId="1" applyNumberFormat="1" applyFont="1" applyFill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13" fillId="0" borderId="2" xfId="2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4" fontId="11" fillId="0" borderId="2" xfId="1" applyNumberFormat="1" applyFont="1" applyFill="1" applyBorder="1"/>
    <xf numFmtId="4" fontId="13" fillId="0" borderId="2" xfId="2" applyNumberFormat="1" applyFont="1" applyFill="1" applyBorder="1" applyAlignment="1"/>
    <xf numFmtId="0" fontId="11" fillId="0" borderId="0" xfId="1" applyFont="1" applyFill="1"/>
    <xf numFmtId="0" fontId="13" fillId="0" borderId="2" xfId="2" applyFont="1" applyFill="1" applyBorder="1" applyAlignment="1">
      <alignment horizontal="center" wrapText="1"/>
    </xf>
    <xf numFmtId="4" fontId="11" fillId="0" borderId="2" xfId="1" applyNumberFormat="1" applyFont="1" applyBorder="1"/>
    <xf numFmtId="49" fontId="9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4" fontId="2" fillId="0" borderId="2" xfId="1" applyNumberFormat="1" applyFont="1" applyBorder="1"/>
    <xf numFmtId="1" fontId="2" fillId="0" borderId="2" xfId="1" applyNumberFormat="1" applyFont="1" applyBorder="1"/>
    <xf numFmtId="4" fontId="2" fillId="0" borderId="2" xfId="1" applyNumberFormat="1" applyFont="1" applyFill="1" applyBorder="1"/>
    <xf numFmtId="165" fontId="9" fillId="0" borderId="2" xfId="2" applyNumberFormat="1" applyFont="1" applyFill="1" applyBorder="1" applyAlignment="1"/>
    <xf numFmtId="4" fontId="13" fillId="0" borderId="2" xfId="2" applyNumberFormat="1" applyFont="1" applyFill="1" applyBorder="1" applyAlignment="1">
      <alignment horizontal="left"/>
    </xf>
    <xf numFmtId="1" fontId="13" fillId="0" borderId="2" xfId="2" applyNumberFormat="1" applyFont="1" applyFill="1" applyBorder="1" applyAlignment="1">
      <alignment horizontal="left"/>
    </xf>
    <xf numFmtId="165" fontId="13" fillId="0" borderId="2" xfId="2" applyNumberFormat="1" applyFont="1" applyFill="1" applyBorder="1" applyAlignment="1"/>
    <xf numFmtId="1" fontId="11" fillId="0" borderId="2" xfId="1" applyNumberFormat="1" applyFont="1" applyFill="1" applyBorder="1"/>
    <xf numFmtId="165" fontId="9" fillId="0" borderId="2" xfId="2" applyNumberFormat="1" applyFont="1" applyFill="1" applyBorder="1" applyAlignment="1">
      <alignment horizontal="center" vertical="center"/>
    </xf>
    <xf numFmtId="1" fontId="2" fillId="0" borderId="2" xfId="1" applyNumberFormat="1" applyFont="1" applyFill="1" applyBorder="1"/>
    <xf numFmtId="4" fontId="9" fillId="0" borderId="2" xfId="2" applyNumberFormat="1" applyFont="1" applyFill="1" applyBorder="1" applyAlignment="1"/>
    <xf numFmtId="49" fontId="9" fillId="2" borderId="2" xfId="2" applyNumberFormat="1" applyFont="1" applyFill="1" applyBorder="1" applyAlignment="1">
      <alignment horizontal="center" vertical="center"/>
    </xf>
    <xf numFmtId="49" fontId="9" fillId="2" borderId="2" xfId="2" applyNumberFormat="1" applyFont="1" applyFill="1" applyBorder="1" applyAlignment="1">
      <alignment horizontal="left" vertical="center" wrapText="1"/>
    </xf>
    <xf numFmtId="165" fontId="9" fillId="2" borderId="2" xfId="2" applyNumberFormat="1" applyFont="1" applyFill="1" applyBorder="1" applyAlignment="1">
      <alignment horizontal="center" vertical="center"/>
    </xf>
    <xf numFmtId="4" fontId="2" fillId="2" borderId="2" xfId="1" applyNumberFormat="1" applyFont="1" applyFill="1" applyBorder="1"/>
    <xf numFmtId="1" fontId="2" fillId="2" borderId="2" xfId="1" applyNumberFormat="1" applyFont="1" applyFill="1" applyBorder="1"/>
    <xf numFmtId="4" fontId="9" fillId="2" borderId="2" xfId="2" applyNumberFormat="1" applyFont="1" applyFill="1" applyBorder="1" applyAlignment="1">
      <alignment wrapText="1"/>
    </xf>
    <xf numFmtId="4" fontId="2" fillId="3" borderId="2" xfId="1" applyNumberFormat="1" applyFont="1" applyFill="1" applyBorder="1"/>
    <xf numFmtId="165" fontId="9" fillId="2" borderId="2" xfId="2" applyNumberFormat="1" applyFont="1" applyFill="1" applyBorder="1" applyAlignment="1">
      <alignment wrapText="1"/>
    </xf>
    <xf numFmtId="0" fontId="9" fillId="2" borderId="2" xfId="2" applyFont="1" applyFill="1" applyBorder="1" applyAlignment="1">
      <alignment horizontal="left" vertical="center" wrapText="1"/>
    </xf>
    <xf numFmtId="165" fontId="9" fillId="2" borderId="2" xfId="2" applyNumberFormat="1" applyFont="1" applyFill="1" applyBorder="1" applyAlignment="1"/>
    <xf numFmtId="165" fontId="9" fillId="3" borderId="2" xfId="2" applyNumberFormat="1" applyFont="1" applyFill="1" applyBorder="1" applyAlignment="1">
      <alignment horizontal="center" vertical="center"/>
    </xf>
    <xf numFmtId="165" fontId="9" fillId="3" borderId="2" xfId="2" applyNumberFormat="1" applyFont="1" applyFill="1" applyBorder="1" applyAlignment="1"/>
    <xf numFmtId="0" fontId="9" fillId="2" borderId="2" xfId="2" applyNumberFormat="1" applyFont="1" applyFill="1" applyBorder="1" applyAlignment="1">
      <alignment horizontal="right"/>
    </xf>
    <xf numFmtId="0" fontId="9" fillId="0" borderId="2" xfId="2" applyFont="1" applyFill="1" applyBorder="1" applyAlignment="1">
      <alignment horizontal="center"/>
    </xf>
    <xf numFmtId="1" fontId="9" fillId="2" borderId="2" xfId="2" applyNumberFormat="1" applyFont="1" applyFill="1" applyBorder="1" applyAlignment="1"/>
    <xf numFmtId="0" fontId="14" fillId="0" borderId="2" xfId="2" applyFont="1" applyBorder="1" applyAlignment="1"/>
    <xf numFmtId="0" fontId="13" fillId="0" borderId="2" xfId="2" applyFont="1" applyBorder="1" applyAlignment="1"/>
    <xf numFmtId="3" fontId="9" fillId="2" borderId="2" xfId="2" applyNumberFormat="1" applyFont="1" applyFill="1" applyBorder="1" applyAlignment="1">
      <alignment wrapText="1"/>
    </xf>
    <xf numFmtId="0" fontId="14" fillId="0" borderId="2" xfId="2" applyFont="1" applyBorder="1"/>
    <xf numFmtId="1" fontId="2" fillId="0" borderId="0" xfId="1" applyNumberFormat="1" applyFont="1"/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" fontId="11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textRotation="90" wrapText="1"/>
    </xf>
    <xf numFmtId="1" fontId="2" fillId="0" borderId="2" xfId="1" applyNumberFormat="1" applyFont="1" applyFill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6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  <xf numFmtId="0" fontId="3" fillId="0" borderId="0" xfId="1" applyFont="1" applyFill="1" applyAlignment="1">
      <alignment horizontal="center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"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V279"/>
  <sheetViews>
    <sheetView tabSelected="1" zoomScale="55" zoomScaleNormal="55" workbookViewId="0">
      <selection activeCell="AF186" sqref="AF186"/>
    </sheetView>
  </sheetViews>
  <sheetFormatPr defaultRowHeight="15.75"/>
  <cols>
    <col min="1" max="1" width="12.42578125" style="5" customWidth="1"/>
    <col min="2" max="2" width="42.140625" style="5" bestFit="1" customWidth="1"/>
    <col min="3" max="3" width="15.140625" style="5" customWidth="1"/>
    <col min="4" max="4" width="8.7109375" style="5" customWidth="1"/>
    <col min="5" max="5" width="8.28515625" style="59" customWidth="1"/>
    <col min="6" max="6" width="14.85546875" style="59" customWidth="1"/>
    <col min="7" max="7" width="16.42578125" style="59" customWidth="1"/>
    <col min="8" max="8" width="18.28515625" style="5" customWidth="1"/>
    <col min="9" max="10" width="21.7109375" style="5" customWidth="1"/>
    <col min="11" max="11" width="9.5703125" style="5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9.28515625" style="1" customWidth="1"/>
    <col min="17" max="20" width="10.5703125" style="1" customWidth="1"/>
    <col min="21" max="21" width="12.85546875" style="1" customWidth="1"/>
    <col min="22" max="22" width="14.140625" style="1" customWidth="1"/>
    <col min="23" max="23" width="13.42578125" style="1" customWidth="1"/>
    <col min="24" max="24" width="14" style="1" customWidth="1"/>
    <col min="25" max="25" width="15.7109375" style="1" customWidth="1"/>
    <col min="26" max="26" width="17.5703125" style="1" customWidth="1"/>
    <col min="27" max="27" width="16.140625" style="1" customWidth="1"/>
    <col min="28" max="28" width="18.140625" style="1" customWidth="1"/>
    <col min="29" max="40" width="19" style="1" customWidth="1"/>
    <col min="41" max="41" width="30.5703125" style="1" customWidth="1"/>
    <col min="42" max="42" width="8.28515625" style="1" customWidth="1"/>
    <col min="43" max="43" width="11.28515625" style="1" customWidth="1"/>
    <col min="44" max="44" width="8.140625" style="1" customWidth="1"/>
    <col min="45" max="45" width="6.85546875" style="1" customWidth="1"/>
    <col min="46" max="46" width="9.5703125" style="1" customWidth="1"/>
    <col min="47" max="47" width="6.42578125" style="1" customWidth="1"/>
    <col min="48" max="48" width="8.42578125" style="1" customWidth="1"/>
    <col min="49" max="49" width="11.42578125" style="1" customWidth="1"/>
    <col min="50" max="50" width="9" style="1" customWidth="1"/>
    <col min="51" max="51" width="7.7109375" style="1" customWidth="1"/>
    <col min="52" max="52" width="10.28515625" style="1" customWidth="1"/>
    <col min="53" max="53" width="7" style="1" customWidth="1"/>
    <col min="54" max="54" width="7.7109375" style="1" customWidth="1"/>
    <col min="55" max="55" width="10.7109375" style="1" customWidth="1"/>
    <col min="56" max="56" width="8.42578125" style="1" customWidth="1"/>
    <col min="57" max="63" width="8.28515625" style="1" customWidth="1"/>
    <col min="64" max="64" width="9.85546875" style="1" customWidth="1"/>
    <col min="65" max="65" width="7" style="1" customWidth="1"/>
    <col min="66" max="66" width="7.85546875" style="1" customWidth="1"/>
    <col min="67" max="67" width="11" style="1" customWidth="1"/>
    <col min="68" max="68" width="7.7109375" style="1" customWidth="1"/>
    <col min="69" max="69" width="8.85546875" style="1" customWidth="1"/>
    <col min="70" max="16384" width="9.140625" style="1"/>
  </cols>
  <sheetData>
    <row r="1" spans="1:74" ht="18.75">
      <c r="A1" s="1"/>
      <c r="B1" s="1"/>
      <c r="C1" s="1"/>
      <c r="D1" s="1"/>
      <c r="E1" s="2"/>
      <c r="F1" s="2"/>
      <c r="G1" s="2"/>
      <c r="H1" s="1"/>
      <c r="I1" s="1"/>
      <c r="J1" s="1"/>
      <c r="K1" s="1"/>
      <c r="AO1" s="3" t="s">
        <v>0</v>
      </c>
    </row>
    <row r="2" spans="1:74" ht="18.75">
      <c r="A2" s="1"/>
      <c r="B2" s="1"/>
      <c r="C2" s="1"/>
      <c r="D2" s="1"/>
      <c r="E2" s="2"/>
      <c r="F2" s="2"/>
      <c r="G2" s="2"/>
      <c r="H2" s="1"/>
      <c r="I2" s="1"/>
      <c r="J2" s="1"/>
      <c r="K2" s="1"/>
      <c r="AO2" s="4" t="s">
        <v>1</v>
      </c>
    </row>
    <row r="3" spans="1:74" ht="18.75">
      <c r="A3" s="1"/>
      <c r="B3" s="1"/>
      <c r="C3" s="1"/>
      <c r="D3" s="1"/>
      <c r="E3" s="2"/>
      <c r="F3" s="2"/>
      <c r="G3" s="2"/>
      <c r="H3" s="1"/>
      <c r="I3" s="1"/>
      <c r="J3" s="1"/>
      <c r="K3" s="1"/>
      <c r="AN3" s="5"/>
      <c r="AO3" s="4" t="s">
        <v>2</v>
      </c>
    </row>
    <row r="4" spans="1:74" ht="18.75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</row>
    <row r="5" spans="1:74" ht="18.75">
      <c r="A5" s="6"/>
      <c r="B5" s="6"/>
      <c r="C5" s="6"/>
      <c r="D5" s="6"/>
      <c r="E5" s="7"/>
      <c r="F5" s="7"/>
      <c r="G5" s="7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</row>
    <row r="6" spans="1:74" ht="18.75">
      <c r="A6" s="81" t="s">
        <v>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</row>
    <row r="7" spans="1:74">
      <c r="A7" s="82" t="s">
        <v>5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</row>
    <row r="8" spans="1:74" ht="18.75">
      <c r="A8" s="1"/>
      <c r="B8" s="1"/>
      <c r="C8" s="1"/>
      <c r="D8" s="1"/>
      <c r="E8" s="2"/>
      <c r="F8" s="2"/>
      <c r="G8" s="2"/>
      <c r="H8" s="1"/>
      <c r="I8" s="1"/>
      <c r="J8" s="1"/>
      <c r="K8" s="1"/>
      <c r="AN8" s="4"/>
    </row>
    <row r="9" spans="1:74" ht="18.75">
      <c r="A9" s="83" t="s">
        <v>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</row>
    <row r="10" spans="1:74" ht="18.75">
      <c r="A10" s="6"/>
      <c r="B10" s="6"/>
      <c r="C10" s="6"/>
      <c r="D10" s="6"/>
      <c r="E10" s="7"/>
      <c r="F10" s="7"/>
      <c r="G10" s="7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</row>
    <row r="11" spans="1:74" ht="18.75">
      <c r="A11" s="83" t="s">
        <v>7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</row>
    <row r="12" spans="1:74">
      <c r="A12" s="79" t="s">
        <v>8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</row>
    <row r="13" spans="1:74" ht="15.75" customHeight="1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13"/>
    </row>
    <row r="14" spans="1:74" ht="38.25" customHeight="1">
      <c r="A14" s="71" t="s">
        <v>9</v>
      </c>
      <c r="B14" s="71" t="s">
        <v>10</v>
      </c>
      <c r="C14" s="71" t="s">
        <v>11</v>
      </c>
      <c r="D14" s="73" t="s">
        <v>12</v>
      </c>
      <c r="E14" s="74" t="s">
        <v>13</v>
      </c>
      <c r="F14" s="71" t="s">
        <v>14</v>
      </c>
      <c r="G14" s="71"/>
      <c r="H14" s="75" t="s">
        <v>15</v>
      </c>
      <c r="I14" s="75"/>
      <c r="J14" s="76" t="s">
        <v>16</v>
      </c>
      <c r="K14" s="60" t="s">
        <v>17</v>
      </c>
      <c r="L14" s="61"/>
      <c r="M14" s="61"/>
      <c r="N14" s="61"/>
      <c r="O14" s="61"/>
      <c r="P14" s="61"/>
      <c r="Q14" s="61"/>
      <c r="R14" s="61"/>
      <c r="S14" s="61"/>
      <c r="T14" s="62"/>
      <c r="U14" s="60" t="s">
        <v>18</v>
      </c>
      <c r="V14" s="61"/>
      <c r="W14" s="61"/>
      <c r="X14" s="61"/>
      <c r="Y14" s="61"/>
      <c r="Z14" s="62"/>
      <c r="AA14" s="63" t="s">
        <v>19</v>
      </c>
      <c r="AB14" s="64"/>
      <c r="AC14" s="60" t="s">
        <v>20</v>
      </c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7" t="s">
        <v>21</v>
      </c>
    </row>
    <row r="15" spans="1:74" ht="48.75" customHeight="1">
      <c r="A15" s="71"/>
      <c r="B15" s="71"/>
      <c r="C15" s="71"/>
      <c r="D15" s="73"/>
      <c r="E15" s="74"/>
      <c r="F15" s="71"/>
      <c r="G15" s="71"/>
      <c r="H15" s="75"/>
      <c r="I15" s="75"/>
      <c r="J15" s="77"/>
      <c r="K15" s="60" t="s">
        <v>22</v>
      </c>
      <c r="L15" s="61"/>
      <c r="M15" s="61"/>
      <c r="N15" s="61"/>
      <c r="O15" s="62"/>
      <c r="P15" s="60" t="s">
        <v>23</v>
      </c>
      <c r="Q15" s="61"/>
      <c r="R15" s="61"/>
      <c r="S15" s="61"/>
      <c r="T15" s="62"/>
      <c r="U15" s="71" t="s">
        <v>24</v>
      </c>
      <c r="V15" s="71"/>
      <c r="W15" s="60" t="s">
        <v>25</v>
      </c>
      <c r="X15" s="62"/>
      <c r="Y15" s="71" t="s">
        <v>26</v>
      </c>
      <c r="Z15" s="71"/>
      <c r="AA15" s="65"/>
      <c r="AB15" s="66"/>
      <c r="AC15" s="70" t="s">
        <v>27</v>
      </c>
      <c r="AD15" s="70"/>
      <c r="AE15" s="70" t="s">
        <v>28</v>
      </c>
      <c r="AF15" s="70"/>
      <c r="AG15" s="70" t="s">
        <v>29</v>
      </c>
      <c r="AH15" s="70"/>
      <c r="AI15" s="70" t="s">
        <v>30</v>
      </c>
      <c r="AJ15" s="70"/>
      <c r="AK15" s="70" t="s">
        <v>31</v>
      </c>
      <c r="AL15" s="70"/>
      <c r="AM15" s="71" t="s">
        <v>32</v>
      </c>
      <c r="AN15" s="75" t="s">
        <v>33</v>
      </c>
      <c r="AO15" s="68"/>
    </row>
    <row r="16" spans="1:74" ht="135.75" customHeight="1">
      <c r="A16" s="71"/>
      <c r="B16" s="71"/>
      <c r="C16" s="71"/>
      <c r="D16" s="73"/>
      <c r="E16" s="74"/>
      <c r="F16" s="14" t="s">
        <v>22</v>
      </c>
      <c r="G16" s="14" t="s">
        <v>34</v>
      </c>
      <c r="H16" s="15" t="s">
        <v>35</v>
      </c>
      <c r="I16" s="15" t="s">
        <v>34</v>
      </c>
      <c r="J16" s="78"/>
      <c r="K16" s="16" t="s">
        <v>36</v>
      </c>
      <c r="L16" s="16" t="s">
        <v>37</v>
      </c>
      <c r="M16" s="16" t="s">
        <v>38</v>
      </c>
      <c r="N16" s="16" t="s">
        <v>39</v>
      </c>
      <c r="O16" s="16" t="s">
        <v>40</v>
      </c>
      <c r="P16" s="16" t="s">
        <v>36</v>
      </c>
      <c r="Q16" s="16" t="s">
        <v>37</v>
      </c>
      <c r="R16" s="16" t="s">
        <v>38</v>
      </c>
      <c r="S16" s="16" t="s">
        <v>39</v>
      </c>
      <c r="T16" s="16" t="s">
        <v>40</v>
      </c>
      <c r="U16" s="16" t="s">
        <v>41</v>
      </c>
      <c r="V16" s="16" t="s">
        <v>42</v>
      </c>
      <c r="W16" s="16" t="s">
        <v>41</v>
      </c>
      <c r="X16" s="16" t="s">
        <v>42</v>
      </c>
      <c r="Y16" s="16" t="s">
        <v>41</v>
      </c>
      <c r="Z16" s="16" t="s">
        <v>42</v>
      </c>
      <c r="AA16" s="17" t="s">
        <v>43</v>
      </c>
      <c r="AB16" s="17" t="s">
        <v>44</v>
      </c>
      <c r="AC16" s="17" t="s">
        <v>45</v>
      </c>
      <c r="AD16" s="17" t="s">
        <v>34</v>
      </c>
      <c r="AE16" s="17" t="s">
        <v>45</v>
      </c>
      <c r="AF16" s="17" t="s">
        <v>34</v>
      </c>
      <c r="AG16" s="17" t="s">
        <v>45</v>
      </c>
      <c r="AH16" s="17" t="s">
        <v>34</v>
      </c>
      <c r="AI16" s="17" t="s">
        <v>45</v>
      </c>
      <c r="AJ16" s="17" t="s">
        <v>34</v>
      </c>
      <c r="AK16" s="17" t="s">
        <v>45</v>
      </c>
      <c r="AL16" s="17" t="s">
        <v>34</v>
      </c>
      <c r="AM16" s="71"/>
      <c r="AN16" s="75"/>
      <c r="AO16" s="69"/>
    </row>
    <row r="17" spans="1:41" ht="19.5" customHeight="1">
      <c r="A17" s="17">
        <v>1</v>
      </c>
      <c r="B17" s="17">
        <v>2</v>
      </c>
      <c r="C17" s="17">
        <v>3</v>
      </c>
      <c r="D17" s="17">
        <v>4</v>
      </c>
      <c r="E17" s="18">
        <v>5</v>
      </c>
      <c r="F17" s="18">
        <v>6</v>
      </c>
      <c r="G17" s="18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7">
        <v>16</v>
      </c>
      <c r="Q17" s="17">
        <v>17</v>
      </c>
      <c r="R17" s="17">
        <v>18</v>
      </c>
      <c r="S17" s="17">
        <v>19</v>
      </c>
      <c r="T17" s="17">
        <v>20</v>
      </c>
      <c r="U17" s="17">
        <v>21</v>
      </c>
      <c r="V17" s="17">
        <v>22</v>
      </c>
      <c r="W17" s="17">
        <v>23</v>
      </c>
      <c r="X17" s="17">
        <v>24</v>
      </c>
      <c r="Y17" s="17">
        <v>25</v>
      </c>
      <c r="Z17" s="17">
        <v>26</v>
      </c>
      <c r="AA17" s="17">
        <v>27</v>
      </c>
      <c r="AB17" s="17">
        <v>28</v>
      </c>
      <c r="AC17" s="19" t="s">
        <v>46</v>
      </c>
      <c r="AD17" s="19" t="s">
        <v>47</v>
      </c>
      <c r="AE17" s="19" t="s">
        <v>48</v>
      </c>
      <c r="AF17" s="19" t="s">
        <v>49</v>
      </c>
      <c r="AG17" s="19" t="s">
        <v>50</v>
      </c>
      <c r="AH17" s="19" t="s">
        <v>51</v>
      </c>
      <c r="AI17" s="19" t="s">
        <v>52</v>
      </c>
      <c r="AJ17" s="19" t="s">
        <v>53</v>
      </c>
      <c r="AK17" s="19" t="s">
        <v>54</v>
      </c>
      <c r="AL17" s="19" t="s">
        <v>55</v>
      </c>
      <c r="AM17" s="17">
        <v>30</v>
      </c>
      <c r="AN17" s="17">
        <v>31</v>
      </c>
      <c r="AO17" s="17">
        <v>32</v>
      </c>
    </row>
    <row r="18" spans="1:41" s="24" customFormat="1" ht="31.5">
      <c r="A18" s="20" t="s">
        <v>56</v>
      </c>
      <c r="B18" s="21" t="s">
        <v>57</v>
      </c>
      <c r="C18" s="22" t="s">
        <v>58</v>
      </c>
      <c r="D18" s="22" t="s">
        <v>58</v>
      </c>
      <c r="E18" s="22" t="s">
        <v>58</v>
      </c>
      <c r="F18" s="22" t="s">
        <v>58</v>
      </c>
      <c r="G18" s="22" t="s">
        <v>58</v>
      </c>
      <c r="H18" s="22">
        <f t="shared" ref="H18:AN18" si="0">SUM(H19:H24)</f>
        <v>3.9800000000000004</v>
      </c>
      <c r="I18" s="22">
        <f t="shared" si="0"/>
        <v>6.2400000000000011</v>
      </c>
      <c r="J18" s="22" t="s">
        <v>58</v>
      </c>
      <c r="K18" s="22">
        <f t="shared" si="0"/>
        <v>292.69</v>
      </c>
      <c r="L18" s="22">
        <f t="shared" si="0"/>
        <v>0.53</v>
      </c>
      <c r="M18" s="22">
        <f t="shared" si="0"/>
        <v>2.48</v>
      </c>
      <c r="N18" s="22">
        <f t="shared" si="0"/>
        <v>8.69</v>
      </c>
      <c r="O18" s="22">
        <f t="shared" si="0"/>
        <v>28.36</v>
      </c>
      <c r="P18" s="22">
        <f t="shared" si="0"/>
        <v>258.11</v>
      </c>
      <c r="Q18" s="22">
        <f t="shared" si="0"/>
        <v>2.16</v>
      </c>
      <c r="R18" s="22">
        <f t="shared" si="0"/>
        <v>7.5299999999999994</v>
      </c>
      <c r="S18" s="22">
        <f t="shared" si="0"/>
        <v>24.840000000000003</v>
      </c>
      <c r="T18" s="22">
        <f t="shared" si="0"/>
        <v>28.479999999999997</v>
      </c>
      <c r="U18" s="22" t="s">
        <v>58</v>
      </c>
      <c r="V18" s="22" t="s">
        <v>58</v>
      </c>
      <c r="W18" s="22">
        <f t="shared" si="0"/>
        <v>0</v>
      </c>
      <c r="X18" s="22">
        <f t="shared" si="0"/>
        <v>69.58</v>
      </c>
      <c r="Y18" s="22">
        <f t="shared" si="0"/>
        <v>0.14000000000000001</v>
      </c>
      <c r="Z18" s="22">
        <f t="shared" si="0"/>
        <v>34.999999999999993</v>
      </c>
      <c r="AA18" s="22" t="s">
        <v>58</v>
      </c>
      <c r="AB18" s="22" t="s">
        <v>58</v>
      </c>
      <c r="AC18" s="22">
        <f t="shared" si="0"/>
        <v>39.43</v>
      </c>
      <c r="AD18" s="22">
        <f t="shared" si="0"/>
        <v>39.43</v>
      </c>
      <c r="AE18" s="22">
        <f t="shared" si="0"/>
        <v>69.58</v>
      </c>
      <c r="AF18" s="22">
        <f t="shared" si="0"/>
        <v>34.999999999999993</v>
      </c>
      <c r="AG18" s="22">
        <f t="shared" si="0"/>
        <v>57.26</v>
      </c>
      <c r="AH18" s="22">
        <f t="shared" si="0"/>
        <v>57.26</v>
      </c>
      <c r="AI18" s="22">
        <f t="shared" si="0"/>
        <v>61.239999999999995</v>
      </c>
      <c r="AJ18" s="22">
        <f t="shared" si="0"/>
        <v>61.239999999999995</v>
      </c>
      <c r="AK18" s="22">
        <f t="shared" si="0"/>
        <v>65.180000000000007</v>
      </c>
      <c r="AL18" s="22">
        <f t="shared" si="0"/>
        <v>65.180000000000007</v>
      </c>
      <c r="AM18" s="22">
        <f t="shared" si="0"/>
        <v>292.69</v>
      </c>
      <c r="AN18" s="22">
        <f t="shared" si="0"/>
        <v>258.11</v>
      </c>
      <c r="AO18" s="23" t="s">
        <v>58</v>
      </c>
    </row>
    <row r="19" spans="1:41" s="24" customFormat="1" ht="31.5">
      <c r="A19" s="20" t="s">
        <v>59</v>
      </c>
      <c r="B19" s="21" t="s">
        <v>60</v>
      </c>
      <c r="C19" s="22" t="str">
        <f>C27</f>
        <v>нд</v>
      </c>
      <c r="D19" s="22" t="str">
        <f>D27</f>
        <v>нд</v>
      </c>
      <c r="E19" s="22" t="str">
        <f t="shared" ref="E19:AO19" si="1">E27</f>
        <v>нд</v>
      </c>
      <c r="F19" s="22" t="str">
        <f t="shared" si="1"/>
        <v>нд</v>
      </c>
      <c r="G19" s="22" t="str">
        <f t="shared" si="1"/>
        <v>нд</v>
      </c>
      <c r="H19" s="22" t="str">
        <f t="shared" si="1"/>
        <v>нд</v>
      </c>
      <c r="I19" s="22">
        <f t="shared" si="1"/>
        <v>0.41000000000000009</v>
      </c>
      <c r="J19" s="22" t="str">
        <f t="shared" si="1"/>
        <v>нд</v>
      </c>
      <c r="K19" s="22">
        <f t="shared" si="1"/>
        <v>50.46</v>
      </c>
      <c r="L19" s="22" t="str">
        <f t="shared" si="1"/>
        <v>нд</v>
      </c>
      <c r="M19" s="22" t="str">
        <f t="shared" si="1"/>
        <v>нд</v>
      </c>
      <c r="N19" s="22" t="str">
        <f t="shared" si="1"/>
        <v>нд</v>
      </c>
      <c r="O19" s="22" t="str">
        <f t="shared" si="1"/>
        <v>нд</v>
      </c>
      <c r="P19" s="22">
        <f t="shared" si="1"/>
        <v>36.92</v>
      </c>
      <c r="Q19" s="22">
        <f t="shared" si="1"/>
        <v>0.64999999999999991</v>
      </c>
      <c r="R19" s="22">
        <f t="shared" si="1"/>
        <v>2.4500000000000002</v>
      </c>
      <c r="S19" s="22">
        <f t="shared" si="1"/>
        <v>6.4399999999999995</v>
      </c>
      <c r="T19" s="22">
        <f t="shared" si="1"/>
        <v>0.13</v>
      </c>
      <c r="U19" s="22" t="str">
        <f t="shared" si="1"/>
        <v>нд</v>
      </c>
      <c r="V19" s="22" t="str">
        <f t="shared" si="1"/>
        <v>нд</v>
      </c>
      <c r="W19" s="22" t="str">
        <f t="shared" si="1"/>
        <v>нд</v>
      </c>
      <c r="X19" s="22">
        <f t="shared" si="1"/>
        <v>16.170000000000002</v>
      </c>
      <c r="Y19" s="22" t="str">
        <f t="shared" si="1"/>
        <v>нд</v>
      </c>
      <c r="Z19" s="22">
        <f t="shared" si="1"/>
        <v>2.6300000000000003</v>
      </c>
      <c r="AA19" s="22" t="str">
        <f t="shared" si="1"/>
        <v>нд</v>
      </c>
      <c r="AB19" s="22" t="str">
        <f t="shared" si="1"/>
        <v>нд</v>
      </c>
      <c r="AC19" s="22">
        <f t="shared" si="1"/>
        <v>7.04</v>
      </c>
      <c r="AD19" s="22">
        <f t="shared" si="1"/>
        <v>7.04</v>
      </c>
      <c r="AE19" s="22">
        <f t="shared" si="1"/>
        <v>16.170000000000002</v>
      </c>
      <c r="AF19" s="22">
        <f t="shared" si="1"/>
        <v>2.6300000000000003</v>
      </c>
      <c r="AG19" s="22">
        <f t="shared" si="1"/>
        <v>8.4700000000000006</v>
      </c>
      <c r="AH19" s="22">
        <f t="shared" si="1"/>
        <v>8.4700000000000006</v>
      </c>
      <c r="AI19" s="22">
        <f t="shared" si="1"/>
        <v>9.07</v>
      </c>
      <c r="AJ19" s="22">
        <f t="shared" si="1"/>
        <v>9.07</v>
      </c>
      <c r="AK19" s="22">
        <f t="shared" si="1"/>
        <v>9.7100000000000009</v>
      </c>
      <c r="AL19" s="22">
        <f t="shared" si="1"/>
        <v>9.7100000000000009</v>
      </c>
      <c r="AM19" s="22">
        <f t="shared" si="1"/>
        <v>50.46</v>
      </c>
      <c r="AN19" s="22">
        <f t="shared" si="1"/>
        <v>36.92</v>
      </c>
      <c r="AO19" s="23" t="str">
        <f t="shared" si="1"/>
        <v>нд</v>
      </c>
    </row>
    <row r="20" spans="1:41" s="24" customFormat="1" ht="31.5">
      <c r="A20" s="20" t="s">
        <v>61</v>
      </c>
      <c r="B20" s="21" t="s">
        <v>62</v>
      </c>
      <c r="C20" s="22" t="str">
        <f>C73</f>
        <v>нд</v>
      </c>
      <c r="D20" s="22" t="str">
        <f>D73</f>
        <v>нд</v>
      </c>
      <c r="E20" s="22" t="str">
        <f t="shared" ref="E20:AO20" si="2">E73</f>
        <v>нд</v>
      </c>
      <c r="F20" s="22" t="str">
        <f t="shared" si="2"/>
        <v>нд</v>
      </c>
      <c r="G20" s="22" t="str">
        <f t="shared" si="2"/>
        <v>нд</v>
      </c>
      <c r="H20" s="22">
        <f t="shared" si="2"/>
        <v>3.7200000000000006</v>
      </c>
      <c r="I20" s="22">
        <f t="shared" si="2"/>
        <v>4.7600000000000007</v>
      </c>
      <c r="J20" s="22" t="str">
        <f t="shared" si="2"/>
        <v>нд</v>
      </c>
      <c r="K20" s="22">
        <f t="shared" si="2"/>
        <v>157.91000000000003</v>
      </c>
      <c r="L20" s="22">
        <f t="shared" si="2"/>
        <v>0.42</v>
      </c>
      <c r="M20" s="22">
        <f t="shared" si="2"/>
        <v>2.17</v>
      </c>
      <c r="N20" s="22">
        <f t="shared" si="2"/>
        <v>6.82</v>
      </c>
      <c r="O20" s="22">
        <f t="shared" si="2"/>
        <v>28.36</v>
      </c>
      <c r="P20" s="22">
        <f t="shared" si="2"/>
        <v>142.06</v>
      </c>
      <c r="Q20" s="22">
        <f t="shared" si="2"/>
        <v>1.0000000000000002</v>
      </c>
      <c r="R20" s="22">
        <f t="shared" si="2"/>
        <v>3.8499999999999988</v>
      </c>
      <c r="S20" s="22">
        <f t="shared" si="2"/>
        <v>13.370000000000001</v>
      </c>
      <c r="T20" s="22">
        <f t="shared" si="2"/>
        <v>26.9</v>
      </c>
      <c r="U20" s="22" t="str">
        <f t="shared" si="2"/>
        <v>нд</v>
      </c>
      <c r="V20" s="22" t="str">
        <f t="shared" si="2"/>
        <v>нд</v>
      </c>
      <c r="W20" s="22">
        <f t="shared" si="2"/>
        <v>0</v>
      </c>
      <c r="X20" s="22">
        <f t="shared" si="2"/>
        <v>35.22</v>
      </c>
      <c r="Y20" s="22">
        <f t="shared" si="2"/>
        <v>0.14000000000000001</v>
      </c>
      <c r="Z20" s="22">
        <f t="shared" si="2"/>
        <v>19.369999999999997</v>
      </c>
      <c r="AA20" s="22" t="str">
        <f t="shared" si="2"/>
        <v>нд</v>
      </c>
      <c r="AB20" s="22" t="str">
        <f t="shared" si="2"/>
        <v>нд</v>
      </c>
      <c r="AC20" s="22">
        <f t="shared" si="2"/>
        <v>20.51</v>
      </c>
      <c r="AD20" s="22">
        <f t="shared" si="2"/>
        <v>20.51</v>
      </c>
      <c r="AE20" s="22">
        <f t="shared" si="2"/>
        <v>35.22</v>
      </c>
      <c r="AF20" s="22">
        <f t="shared" si="2"/>
        <v>19.369999999999997</v>
      </c>
      <c r="AG20" s="22">
        <f t="shared" si="2"/>
        <v>31.89</v>
      </c>
      <c r="AH20" s="22">
        <f t="shared" si="2"/>
        <v>31.89</v>
      </c>
      <c r="AI20" s="22">
        <f t="shared" si="2"/>
        <v>34.11</v>
      </c>
      <c r="AJ20" s="22">
        <f t="shared" si="2"/>
        <v>34.11</v>
      </c>
      <c r="AK20" s="22">
        <f t="shared" si="2"/>
        <v>36.180000000000007</v>
      </c>
      <c r="AL20" s="22">
        <f t="shared" si="2"/>
        <v>36.180000000000007</v>
      </c>
      <c r="AM20" s="22">
        <f t="shared" si="2"/>
        <v>157.91000000000003</v>
      </c>
      <c r="AN20" s="22">
        <f t="shared" si="2"/>
        <v>142.06</v>
      </c>
      <c r="AO20" s="23" t="str">
        <f t="shared" si="2"/>
        <v>нд</v>
      </c>
    </row>
    <row r="21" spans="1:41" s="24" customFormat="1" ht="78.75">
      <c r="A21" s="20" t="s">
        <v>63</v>
      </c>
      <c r="B21" s="25" t="s">
        <v>64</v>
      </c>
      <c r="C21" s="22" t="str">
        <f>C224</f>
        <v>нд</v>
      </c>
      <c r="D21" s="22" t="str">
        <f>D224</f>
        <v>нд</v>
      </c>
      <c r="E21" s="22" t="str">
        <f t="shared" ref="E21:AO21" si="3">E224</f>
        <v>нд</v>
      </c>
      <c r="F21" s="22" t="str">
        <f t="shared" si="3"/>
        <v>нд</v>
      </c>
      <c r="G21" s="22" t="str">
        <f t="shared" si="3"/>
        <v>нд</v>
      </c>
      <c r="H21" s="22" t="str">
        <f t="shared" si="3"/>
        <v>нд</v>
      </c>
      <c r="I21" s="22" t="str">
        <f t="shared" si="3"/>
        <v>нд</v>
      </c>
      <c r="J21" s="22" t="str">
        <f t="shared" si="3"/>
        <v>нд</v>
      </c>
      <c r="K21" s="22" t="str">
        <f t="shared" si="3"/>
        <v>нд</v>
      </c>
      <c r="L21" s="22" t="str">
        <f t="shared" si="3"/>
        <v>нд</v>
      </c>
      <c r="M21" s="22" t="str">
        <f t="shared" si="3"/>
        <v>нд</v>
      </c>
      <c r="N21" s="22" t="str">
        <f t="shared" si="3"/>
        <v>нд</v>
      </c>
      <c r="O21" s="22" t="str">
        <f t="shared" si="3"/>
        <v>нд</v>
      </c>
      <c r="P21" s="22" t="str">
        <f t="shared" si="3"/>
        <v>нд</v>
      </c>
      <c r="Q21" s="22" t="str">
        <f t="shared" si="3"/>
        <v>нд</v>
      </c>
      <c r="R21" s="22" t="str">
        <f t="shared" si="3"/>
        <v>нд</v>
      </c>
      <c r="S21" s="22" t="str">
        <f t="shared" si="3"/>
        <v>нд</v>
      </c>
      <c r="T21" s="22" t="str">
        <f t="shared" si="3"/>
        <v>нд</v>
      </c>
      <c r="U21" s="22" t="str">
        <f t="shared" si="3"/>
        <v>нд</v>
      </c>
      <c r="V21" s="22" t="str">
        <f t="shared" si="3"/>
        <v>нд</v>
      </c>
      <c r="W21" s="22" t="str">
        <f t="shared" si="3"/>
        <v>нд</v>
      </c>
      <c r="X21" s="22" t="str">
        <f t="shared" si="3"/>
        <v>нд</v>
      </c>
      <c r="Y21" s="22" t="str">
        <f t="shared" si="3"/>
        <v>нд</v>
      </c>
      <c r="Z21" s="22" t="str">
        <f t="shared" si="3"/>
        <v>нд</v>
      </c>
      <c r="AA21" s="22" t="str">
        <f t="shared" si="3"/>
        <v>нд</v>
      </c>
      <c r="AB21" s="22" t="str">
        <f t="shared" si="3"/>
        <v>нд</v>
      </c>
      <c r="AC21" s="22" t="str">
        <f t="shared" si="3"/>
        <v>нд</v>
      </c>
      <c r="AD21" s="22" t="str">
        <f t="shared" si="3"/>
        <v>нд</v>
      </c>
      <c r="AE21" s="22" t="str">
        <f t="shared" si="3"/>
        <v>нд</v>
      </c>
      <c r="AF21" s="22" t="str">
        <f t="shared" si="3"/>
        <v>нд</v>
      </c>
      <c r="AG21" s="22" t="str">
        <f t="shared" si="3"/>
        <v>нд</v>
      </c>
      <c r="AH21" s="22" t="str">
        <f t="shared" si="3"/>
        <v>нд</v>
      </c>
      <c r="AI21" s="22" t="str">
        <f t="shared" si="3"/>
        <v>нд</v>
      </c>
      <c r="AJ21" s="22" t="str">
        <f t="shared" si="3"/>
        <v>нд</v>
      </c>
      <c r="AK21" s="22" t="str">
        <f t="shared" si="3"/>
        <v>нд</v>
      </c>
      <c r="AL21" s="22" t="str">
        <f t="shared" si="3"/>
        <v>нд</v>
      </c>
      <c r="AM21" s="22" t="str">
        <f t="shared" si="3"/>
        <v>нд</v>
      </c>
      <c r="AN21" s="22" t="str">
        <f t="shared" si="3"/>
        <v>нд</v>
      </c>
      <c r="AO21" s="23" t="str">
        <f t="shared" si="3"/>
        <v>нд</v>
      </c>
    </row>
    <row r="22" spans="1:41" s="24" customFormat="1" ht="31.5">
      <c r="A22" s="20" t="s">
        <v>65</v>
      </c>
      <c r="B22" s="21" t="s">
        <v>66</v>
      </c>
      <c r="C22" s="26" t="str">
        <f>C229</f>
        <v>нд</v>
      </c>
      <c r="D22" s="26" t="str">
        <f>D229</f>
        <v>нд</v>
      </c>
      <c r="E22" s="26" t="str">
        <f t="shared" ref="E22:AO22" si="4">E229</f>
        <v>нд</v>
      </c>
      <c r="F22" s="26" t="str">
        <f t="shared" si="4"/>
        <v>нд</v>
      </c>
      <c r="G22" s="26" t="str">
        <f t="shared" si="4"/>
        <v>нд</v>
      </c>
      <c r="H22" s="26">
        <f t="shared" si="4"/>
        <v>0.26</v>
      </c>
      <c r="I22" s="26">
        <f t="shared" si="4"/>
        <v>1.07</v>
      </c>
      <c r="J22" s="26" t="str">
        <f t="shared" si="4"/>
        <v>нд</v>
      </c>
      <c r="K22" s="26">
        <f t="shared" si="4"/>
        <v>23.259999999999994</v>
      </c>
      <c r="L22" s="26">
        <f t="shared" si="4"/>
        <v>0.11</v>
      </c>
      <c r="M22" s="26">
        <f t="shared" si="4"/>
        <v>0.31</v>
      </c>
      <c r="N22" s="26">
        <f t="shared" si="4"/>
        <v>1.8699999999999999</v>
      </c>
      <c r="O22" s="26" t="str">
        <f t="shared" si="4"/>
        <v>нд</v>
      </c>
      <c r="P22" s="26">
        <f t="shared" si="4"/>
        <v>23.109999999999996</v>
      </c>
      <c r="Q22" s="26">
        <f t="shared" si="4"/>
        <v>0.51</v>
      </c>
      <c r="R22" s="26">
        <f t="shared" si="4"/>
        <v>1.23</v>
      </c>
      <c r="S22" s="26">
        <f t="shared" si="4"/>
        <v>5.03</v>
      </c>
      <c r="T22" s="26">
        <f t="shared" si="4"/>
        <v>1.45</v>
      </c>
      <c r="U22" s="26" t="str">
        <f t="shared" si="4"/>
        <v>нд</v>
      </c>
      <c r="V22" s="26" t="str">
        <f t="shared" si="4"/>
        <v>нд</v>
      </c>
      <c r="W22" s="26">
        <f t="shared" si="4"/>
        <v>0</v>
      </c>
      <c r="X22" s="26">
        <f t="shared" si="4"/>
        <v>6.08</v>
      </c>
      <c r="Y22" s="26">
        <f t="shared" si="4"/>
        <v>0</v>
      </c>
      <c r="Z22" s="26">
        <f t="shared" si="4"/>
        <v>5.9300000000000006</v>
      </c>
      <c r="AA22" s="26" t="str">
        <f t="shared" si="4"/>
        <v>нд</v>
      </c>
      <c r="AB22" s="26" t="str">
        <f t="shared" si="4"/>
        <v>нд</v>
      </c>
      <c r="AC22" s="26">
        <f t="shared" si="4"/>
        <v>2.29</v>
      </c>
      <c r="AD22" s="26">
        <f t="shared" si="4"/>
        <v>2.29</v>
      </c>
      <c r="AE22" s="26">
        <f t="shared" si="4"/>
        <v>6.08</v>
      </c>
      <c r="AF22" s="26">
        <f t="shared" si="4"/>
        <v>5.9300000000000006</v>
      </c>
      <c r="AG22" s="26">
        <f t="shared" si="4"/>
        <v>4.62</v>
      </c>
      <c r="AH22" s="26">
        <f t="shared" si="4"/>
        <v>4.62</v>
      </c>
      <c r="AI22" s="26">
        <f t="shared" si="4"/>
        <v>4.96</v>
      </c>
      <c r="AJ22" s="26">
        <f t="shared" si="4"/>
        <v>4.96</v>
      </c>
      <c r="AK22" s="26">
        <f t="shared" si="4"/>
        <v>5.3100000000000005</v>
      </c>
      <c r="AL22" s="26">
        <f t="shared" si="4"/>
        <v>5.3100000000000005</v>
      </c>
      <c r="AM22" s="26">
        <f t="shared" si="4"/>
        <v>23.259999999999998</v>
      </c>
      <c r="AN22" s="26">
        <f t="shared" si="4"/>
        <v>23.109999999999996</v>
      </c>
      <c r="AO22" s="23" t="str">
        <f t="shared" si="4"/>
        <v>нд</v>
      </c>
    </row>
    <row r="23" spans="1:41" s="24" customFormat="1" ht="47.25">
      <c r="A23" s="20" t="s">
        <v>67</v>
      </c>
      <c r="B23" s="21" t="s">
        <v>68</v>
      </c>
      <c r="C23" s="22" t="str">
        <f>C254</f>
        <v>нд</v>
      </c>
      <c r="D23" s="22" t="str">
        <f>D254</f>
        <v>нд</v>
      </c>
      <c r="E23" s="22" t="str">
        <f t="shared" ref="E23:AO23" si="5">E254</f>
        <v>нд</v>
      </c>
      <c r="F23" s="22" t="str">
        <f t="shared" si="5"/>
        <v>нд</v>
      </c>
      <c r="G23" s="22" t="str">
        <f t="shared" si="5"/>
        <v>нд</v>
      </c>
      <c r="H23" s="22" t="str">
        <f t="shared" si="5"/>
        <v>нд</v>
      </c>
      <c r="I23" s="22" t="str">
        <f t="shared" si="5"/>
        <v>нд</v>
      </c>
      <c r="J23" s="22" t="str">
        <f t="shared" si="5"/>
        <v>нд</v>
      </c>
      <c r="K23" s="22" t="str">
        <f t="shared" si="5"/>
        <v>нд</v>
      </c>
      <c r="L23" s="22" t="str">
        <f t="shared" si="5"/>
        <v>нд</v>
      </c>
      <c r="M23" s="22" t="str">
        <f t="shared" si="5"/>
        <v>нд</v>
      </c>
      <c r="N23" s="22" t="str">
        <f t="shared" si="5"/>
        <v>нд</v>
      </c>
      <c r="O23" s="22" t="str">
        <f t="shared" si="5"/>
        <v>нд</v>
      </c>
      <c r="P23" s="22" t="str">
        <f t="shared" si="5"/>
        <v>нд</v>
      </c>
      <c r="Q23" s="22" t="str">
        <f t="shared" si="5"/>
        <v>нд</v>
      </c>
      <c r="R23" s="22" t="str">
        <f t="shared" si="5"/>
        <v>нд</v>
      </c>
      <c r="S23" s="22" t="str">
        <f t="shared" si="5"/>
        <v>нд</v>
      </c>
      <c r="T23" s="22" t="str">
        <f t="shared" si="5"/>
        <v>нд</v>
      </c>
      <c r="U23" s="22" t="str">
        <f t="shared" si="5"/>
        <v>нд</v>
      </c>
      <c r="V23" s="22" t="str">
        <f t="shared" si="5"/>
        <v>нд</v>
      </c>
      <c r="W23" s="22" t="str">
        <f t="shared" si="5"/>
        <v>нд</v>
      </c>
      <c r="X23" s="22" t="str">
        <f t="shared" si="5"/>
        <v>нд</v>
      </c>
      <c r="Y23" s="22" t="str">
        <f t="shared" si="5"/>
        <v>нд</v>
      </c>
      <c r="Z23" s="22" t="str">
        <f t="shared" si="5"/>
        <v>нд</v>
      </c>
      <c r="AA23" s="22" t="str">
        <f t="shared" si="5"/>
        <v>нд</v>
      </c>
      <c r="AB23" s="22" t="str">
        <f t="shared" si="5"/>
        <v>нд</v>
      </c>
      <c r="AC23" s="22" t="str">
        <f t="shared" si="5"/>
        <v>нд</v>
      </c>
      <c r="AD23" s="22" t="str">
        <f t="shared" si="5"/>
        <v>нд</v>
      </c>
      <c r="AE23" s="22" t="str">
        <f t="shared" si="5"/>
        <v>нд</v>
      </c>
      <c r="AF23" s="22" t="str">
        <f t="shared" si="5"/>
        <v>нд</v>
      </c>
      <c r="AG23" s="22" t="str">
        <f t="shared" si="5"/>
        <v>нд</v>
      </c>
      <c r="AH23" s="22" t="str">
        <f t="shared" si="5"/>
        <v>нд</v>
      </c>
      <c r="AI23" s="22" t="str">
        <f t="shared" si="5"/>
        <v>нд</v>
      </c>
      <c r="AJ23" s="22" t="str">
        <f t="shared" si="5"/>
        <v>нд</v>
      </c>
      <c r="AK23" s="22" t="str">
        <f t="shared" si="5"/>
        <v>нд</v>
      </c>
      <c r="AL23" s="22" t="str">
        <f t="shared" si="5"/>
        <v>нд</v>
      </c>
      <c r="AM23" s="22" t="str">
        <f t="shared" si="5"/>
        <v>нд</v>
      </c>
      <c r="AN23" s="22" t="str">
        <f t="shared" si="5"/>
        <v>нд</v>
      </c>
      <c r="AO23" s="23" t="str">
        <f t="shared" si="5"/>
        <v>нд</v>
      </c>
    </row>
    <row r="24" spans="1:41" s="24" customFormat="1" ht="31.5">
      <c r="A24" s="20" t="s">
        <v>69</v>
      </c>
      <c r="B24" s="21" t="s">
        <v>70</v>
      </c>
      <c r="C24" s="26" t="str">
        <f>C256</f>
        <v>нд</v>
      </c>
      <c r="D24" s="26" t="str">
        <f>D256</f>
        <v>нд</v>
      </c>
      <c r="E24" s="26" t="str">
        <f t="shared" ref="E24:AO24" si="6">E256</f>
        <v>нд</v>
      </c>
      <c r="F24" s="26" t="str">
        <f t="shared" si="6"/>
        <v>нд</v>
      </c>
      <c r="G24" s="26" t="str">
        <f t="shared" si="6"/>
        <v>нд</v>
      </c>
      <c r="H24" s="26">
        <f t="shared" si="6"/>
        <v>0</v>
      </c>
      <c r="I24" s="26">
        <f t="shared" si="6"/>
        <v>0</v>
      </c>
      <c r="J24" s="26" t="str">
        <f t="shared" si="6"/>
        <v>нд</v>
      </c>
      <c r="K24" s="26">
        <f t="shared" si="6"/>
        <v>61.059999999999995</v>
      </c>
      <c r="L24" s="26" t="str">
        <f t="shared" si="6"/>
        <v>нд</v>
      </c>
      <c r="M24" s="26" t="str">
        <f t="shared" si="6"/>
        <v>нд</v>
      </c>
      <c r="N24" s="26" t="str">
        <f t="shared" si="6"/>
        <v>нд</v>
      </c>
      <c r="O24" s="26" t="str">
        <f t="shared" si="6"/>
        <v>нд</v>
      </c>
      <c r="P24" s="26">
        <f t="shared" si="6"/>
        <v>56.019999999999996</v>
      </c>
      <c r="Q24" s="26" t="str">
        <f t="shared" si="6"/>
        <v>нд</v>
      </c>
      <c r="R24" s="26" t="str">
        <f t="shared" si="6"/>
        <v>нд</v>
      </c>
      <c r="S24" s="26" t="str">
        <f t="shared" si="6"/>
        <v>нд</v>
      </c>
      <c r="T24" s="26" t="str">
        <f t="shared" si="6"/>
        <v>нд</v>
      </c>
      <c r="U24" s="26" t="str">
        <f t="shared" si="6"/>
        <v>нд</v>
      </c>
      <c r="V24" s="26" t="str">
        <f t="shared" si="6"/>
        <v>нд</v>
      </c>
      <c r="W24" s="26">
        <f t="shared" si="6"/>
        <v>0</v>
      </c>
      <c r="X24" s="26">
        <f t="shared" si="6"/>
        <v>12.110000000000001</v>
      </c>
      <c r="Y24" s="26">
        <f t="shared" si="6"/>
        <v>0</v>
      </c>
      <c r="Z24" s="26">
        <f t="shared" si="6"/>
        <v>7.0699999999999994</v>
      </c>
      <c r="AA24" s="26" t="str">
        <f t="shared" si="6"/>
        <v>нд</v>
      </c>
      <c r="AB24" s="26" t="str">
        <f t="shared" si="6"/>
        <v>нд</v>
      </c>
      <c r="AC24" s="26">
        <f t="shared" si="6"/>
        <v>9.59</v>
      </c>
      <c r="AD24" s="26">
        <f t="shared" si="6"/>
        <v>9.59</v>
      </c>
      <c r="AE24" s="26">
        <f t="shared" si="6"/>
        <v>12.110000000000001</v>
      </c>
      <c r="AF24" s="26">
        <f t="shared" si="6"/>
        <v>7.0699999999999994</v>
      </c>
      <c r="AG24" s="26">
        <f t="shared" si="6"/>
        <v>12.28</v>
      </c>
      <c r="AH24" s="26">
        <f t="shared" si="6"/>
        <v>12.28</v>
      </c>
      <c r="AI24" s="26">
        <f t="shared" si="6"/>
        <v>13.099999999999998</v>
      </c>
      <c r="AJ24" s="26">
        <f t="shared" si="6"/>
        <v>13.099999999999998</v>
      </c>
      <c r="AK24" s="26">
        <f t="shared" si="6"/>
        <v>13.98</v>
      </c>
      <c r="AL24" s="26">
        <f t="shared" si="6"/>
        <v>13.98</v>
      </c>
      <c r="AM24" s="26">
        <f t="shared" si="6"/>
        <v>61.059999999999988</v>
      </c>
      <c r="AN24" s="26">
        <f t="shared" si="6"/>
        <v>56.019999999999989</v>
      </c>
      <c r="AO24" s="23" t="str">
        <f t="shared" si="6"/>
        <v>нд</v>
      </c>
    </row>
    <row r="25" spans="1:41">
      <c r="A25" s="27"/>
      <c r="B25" s="28"/>
      <c r="C25" s="29"/>
      <c r="D25" s="29"/>
      <c r="E25" s="30"/>
      <c r="F25" s="30"/>
      <c r="G25" s="30"/>
      <c r="H25" s="29"/>
      <c r="I25" s="29"/>
      <c r="J25" s="29"/>
      <c r="K25" s="29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2"/>
    </row>
    <row r="26" spans="1:41" s="24" customFormat="1">
      <c r="A26" s="20" t="s">
        <v>71</v>
      </c>
      <c r="B26" s="21" t="s">
        <v>72</v>
      </c>
      <c r="C26" s="33"/>
      <c r="D26" s="33"/>
      <c r="E26" s="34"/>
      <c r="F26" s="34"/>
      <c r="G26" s="34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5"/>
    </row>
    <row r="27" spans="1:41" s="24" customFormat="1" ht="31.5">
      <c r="A27" s="20" t="s">
        <v>73</v>
      </c>
      <c r="B27" s="21" t="s">
        <v>74</v>
      </c>
      <c r="C27" s="22" t="s">
        <v>58</v>
      </c>
      <c r="D27" s="22" t="s">
        <v>58</v>
      </c>
      <c r="E27" s="36" t="s">
        <v>58</v>
      </c>
      <c r="F27" s="36" t="s">
        <v>58</v>
      </c>
      <c r="G27" s="36" t="s">
        <v>58</v>
      </c>
      <c r="H27" s="22" t="s">
        <v>58</v>
      </c>
      <c r="I27" s="22">
        <f>I28+I48+I53+I68</f>
        <v>0.41000000000000009</v>
      </c>
      <c r="J27" s="22" t="s">
        <v>58</v>
      </c>
      <c r="K27" s="22">
        <f>K28+K48+K53+K68</f>
        <v>50.46</v>
      </c>
      <c r="L27" s="26" t="s">
        <v>58</v>
      </c>
      <c r="M27" s="26" t="s">
        <v>58</v>
      </c>
      <c r="N27" s="26" t="s">
        <v>58</v>
      </c>
      <c r="O27" s="26" t="s">
        <v>58</v>
      </c>
      <c r="P27" s="22">
        <f>P28+P48+P53+P68</f>
        <v>36.92</v>
      </c>
      <c r="Q27" s="22">
        <f>Q28+Q48+Q53+Q68</f>
        <v>0.64999999999999991</v>
      </c>
      <c r="R27" s="22">
        <f>R28+R48+R53+R68</f>
        <v>2.4500000000000002</v>
      </c>
      <c r="S27" s="22">
        <f>S28+S48+S53+S68</f>
        <v>6.4399999999999995</v>
      </c>
      <c r="T27" s="22">
        <f>T28+T48+T53+T68</f>
        <v>0.13</v>
      </c>
      <c r="U27" s="26" t="s">
        <v>58</v>
      </c>
      <c r="V27" s="26" t="s">
        <v>58</v>
      </c>
      <c r="W27" s="26" t="s">
        <v>58</v>
      </c>
      <c r="X27" s="22">
        <f>X28+X48+X53+X68</f>
        <v>16.170000000000002</v>
      </c>
      <c r="Y27" s="26" t="s">
        <v>58</v>
      </c>
      <c r="Z27" s="22">
        <f>Z28+Z48+Z53+Z68</f>
        <v>2.6300000000000003</v>
      </c>
      <c r="AA27" s="26" t="s">
        <v>58</v>
      </c>
      <c r="AB27" s="26" t="s">
        <v>58</v>
      </c>
      <c r="AC27" s="22">
        <f t="shared" ref="AC27:AN27" si="7">AC28+AC48+AC53+AC68</f>
        <v>7.04</v>
      </c>
      <c r="AD27" s="22">
        <f t="shared" si="7"/>
        <v>7.04</v>
      </c>
      <c r="AE27" s="22">
        <f t="shared" si="7"/>
        <v>16.170000000000002</v>
      </c>
      <c r="AF27" s="22">
        <f t="shared" si="7"/>
        <v>2.6300000000000003</v>
      </c>
      <c r="AG27" s="22">
        <f t="shared" si="7"/>
        <v>8.4700000000000006</v>
      </c>
      <c r="AH27" s="22">
        <f t="shared" si="7"/>
        <v>8.4700000000000006</v>
      </c>
      <c r="AI27" s="22">
        <f t="shared" si="7"/>
        <v>9.07</v>
      </c>
      <c r="AJ27" s="22">
        <f t="shared" si="7"/>
        <v>9.07</v>
      </c>
      <c r="AK27" s="22">
        <f t="shared" si="7"/>
        <v>9.7100000000000009</v>
      </c>
      <c r="AL27" s="22">
        <f t="shared" si="7"/>
        <v>9.7100000000000009</v>
      </c>
      <c r="AM27" s="22">
        <f t="shared" si="7"/>
        <v>50.46</v>
      </c>
      <c r="AN27" s="22">
        <f t="shared" si="7"/>
        <v>36.92</v>
      </c>
      <c r="AO27" s="35" t="s">
        <v>58</v>
      </c>
    </row>
    <row r="28" spans="1:41" ht="47.25">
      <c r="A28" s="27" t="s">
        <v>75</v>
      </c>
      <c r="B28" s="28" t="s">
        <v>76</v>
      </c>
      <c r="C28" s="37"/>
      <c r="D28" s="31"/>
      <c r="E28" s="38"/>
      <c r="F28" s="38"/>
      <c r="G28" s="38"/>
      <c r="H28" s="29">
        <f t="shared" ref="H28:AN28" si="8">H29+H37+H46</f>
        <v>0</v>
      </c>
      <c r="I28" s="29">
        <f t="shared" si="8"/>
        <v>0.41000000000000009</v>
      </c>
      <c r="J28" s="29">
        <f t="shared" si="8"/>
        <v>0</v>
      </c>
      <c r="K28" s="29">
        <f t="shared" si="8"/>
        <v>50.46</v>
      </c>
      <c r="L28" s="29">
        <f t="shared" si="8"/>
        <v>0</v>
      </c>
      <c r="M28" s="29">
        <f t="shared" si="8"/>
        <v>0</v>
      </c>
      <c r="N28" s="29">
        <f t="shared" si="8"/>
        <v>0</v>
      </c>
      <c r="O28" s="29">
        <f t="shared" si="8"/>
        <v>0</v>
      </c>
      <c r="P28" s="29">
        <f t="shared" si="8"/>
        <v>36.92</v>
      </c>
      <c r="Q28" s="29">
        <f t="shared" si="8"/>
        <v>0.64999999999999991</v>
      </c>
      <c r="R28" s="29">
        <f t="shared" si="8"/>
        <v>2.4500000000000002</v>
      </c>
      <c r="S28" s="29">
        <f t="shared" si="8"/>
        <v>6.4399999999999995</v>
      </c>
      <c r="T28" s="29">
        <f t="shared" si="8"/>
        <v>0.13</v>
      </c>
      <c r="U28" s="29">
        <f t="shared" si="8"/>
        <v>0</v>
      </c>
      <c r="V28" s="29">
        <f t="shared" si="8"/>
        <v>0</v>
      </c>
      <c r="W28" s="29">
        <f t="shared" si="8"/>
        <v>0</v>
      </c>
      <c r="X28" s="29">
        <f t="shared" si="8"/>
        <v>16.170000000000002</v>
      </c>
      <c r="Y28" s="29">
        <f t="shared" si="8"/>
        <v>0</v>
      </c>
      <c r="Z28" s="29">
        <f t="shared" si="8"/>
        <v>2.6300000000000003</v>
      </c>
      <c r="AA28" s="29">
        <f t="shared" si="8"/>
        <v>0</v>
      </c>
      <c r="AB28" s="29">
        <f t="shared" si="8"/>
        <v>0</v>
      </c>
      <c r="AC28" s="29">
        <f t="shared" si="8"/>
        <v>7.04</v>
      </c>
      <c r="AD28" s="29">
        <f t="shared" si="8"/>
        <v>7.04</v>
      </c>
      <c r="AE28" s="29">
        <f t="shared" si="8"/>
        <v>16.170000000000002</v>
      </c>
      <c r="AF28" s="29">
        <f t="shared" si="8"/>
        <v>2.6300000000000003</v>
      </c>
      <c r="AG28" s="29">
        <f t="shared" si="8"/>
        <v>8.4700000000000006</v>
      </c>
      <c r="AH28" s="29">
        <f t="shared" si="8"/>
        <v>8.4700000000000006</v>
      </c>
      <c r="AI28" s="29">
        <f t="shared" si="8"/>
        <v>9.07</v>
      </c>
      <c r="AJ28" s="29">
        <f t="shared" si="8"/>
        <v>9.07</v>
      </c>
      <c r="AK28" s="29">
        <f t="shared" si="8"/>
        <v>9.7100000000000009</v>
      </c>
      <c r="AL28" s="29">
        <f t="shared" si="8"/>
        <v>9.7100000000000009</v>
      </c>
      <c r="AM28" s="29">
        <f t="shared" si="8"/>
        <v>50.46</v>
      </c>
      <c r="AN28" s="29">
        <f t="shared" si="8"/>
        <v>36.92</v>
      </c>
      <c r="AO28" s="32"/>
    </row>
    <row r="29" spans="1:41" ht="63">
      <c r="A29" s="27" t="s">
        <v>77</v>
      </c>
      <c r="B29" s="28" t="s">
        <v>78</v>
      </c>
      <c r="C29" s="37"/>
      <c r="D29" s="31"/>
      <c r="E29" s="38"/>
      <c r="F29" s="38"/>
      <c r="G29" s="38"/>
      <c r="H29" s="29">
        <f t="shared" ref="H29:AN29" si="9">SUM(H30:H36)</f>
        <v>0</v>
      </c>
      <c r="I29" s="29">
        <f t="shared" si="9"/>
        <v>0</v>
      </c>
      <c r="J29" s="29">
        <f t="shared" si="9"/>
        <v>0</v>
      </c>
      <c r="K29" s="29">
        <f t="shared" si="9"/>
        <v>50.46</v>
      </c>
      <c r="L29" s="29">
        <f t="shared" si="9"/>
        <v>0</v>
      </c>
      <c r="M29" s="29">
        <f t="shared" si="9"/>
        <v>0</v>
      </c>
      <c r="N29" s="29">
        <f t="shared" si="9"/>
        <v>0</v>
      </c>
      <c r="O29" s="29">
        <f t="shared" si="9"/>
        <v>0</v>
      </c>
      <c r="P29" s="29">
        <f t="shared" si="9"/>
        <v>34.29</v>
      </c>
      <c r="Q29" s="29">
        <f t="shared" si="9"/>
        <v>0.51999999999999991</v>
      </c>
      <c r="R29" s="29">
        <f t="shared" si="9"/>
        <v>1.8900000000000001</v>
      </c>
      <c r="S29" s="29">
        <f t="shared" si="9"/>
        <v>4.63</v>
      </c>
      <c r="T29" s="29">
        <f t="shared" si="9"/>
        <v>0</v>
      </c>
      <c r="U29" s="29">
        <f t="shared" si="9"/>
        <v>0</v>
      </c>
      <c r="V29" s="29">
        <f t="shared" si="9"/>
        <v>0</v>
      </c>
      <c r="W29" s="29">
        <f t="shared" si="9"/>
        <v>0</v>
      </c>
      <c r="X29" s="29">
        <f t="shared" si="9"/>
        <v>16.170000000000002</v>
      </c>
      <c r="Y29" s="29">
        <f t="shared" si="9"/>
        <v>0</v>
      </c>
      <c r="Z29" s="29">
        <f t="shared" si="9"/>
        <v>0</v>
      </c>
      <c r="AA29" s="29">
        <f t="shared" si="9"/>
        <v>0</v>
      </c>
      <c r="AB29" s="29">
        <f t="shared" si="9"/>
        <v>0</v>
      </c>
      <c r="AC29" s="29">
        <f t="shared" si="9"/>
        <v>7.04</v>
      </c>
      <c r="AD29" s="29">
        <f t="shared" si="9"/>
        <v>7.04</v>
      </c>
      <c r="AE29" s="29">
        <f t="shared" si="9"/>
        <v>16.170000000000002</v>
      </c>
      <c r="AF29" s="29">
        <f t="shared" si="9"/>
        <v>0</v>
      </c>
      <c r="AG29" s="29">
        <f t="shared" si="9"/>
        <v>8.4700000000000006</v>
      </c>
      <c r="AH29" s="29">
        <f t="shared" si="9"/>
        <v>8.4700000000000006</v>
      </c>
      <c r="AI29" s="29">
        <f t="shared" si="9"/>
        <v>9.07</v>
      </c>
      <c r="AJ29" s="29">
        <f t="shared" si="9"/>
        <v>9.07</v>
      </c>
      <c r="AK29" s="29">
        <f t="shared" si="9"/>
        <v>9.7100000000000009</v>
      </c>
      <c r="AL29" s="29">
        <f t="shared" si="9"/>
        <v>9.7100000000000009</v>
      </c>
      <c r="AM29" s="29">
        <f t="shared" si="9"/>
        <v>50.46</v>
      </c>
      <c r="AN29" s="29">
        <f t="shared" si="9"/>
        <v>34.29</v>
      </c>
      <c r="AO29" s="39"/>
    </row>
    <row r="30" spans="1:41" ht="78.75">
      <c r="A30" s="40" t="s">
        <v>79</v>
      </c>
      <c r="B30" s="41" t="s">
        <v>80</v>
      </c>
      <c r="C30" s="42" t="s">
        <v>81</v>
      </c>
      <c r="D30" s="43"/>
      <c r="E30" s="44">
        <v>2017</v>
      </c>
      <c r="F30" s="44">
        <v>2017</v>
      </c>
      <c r="G30" s="44">
        <v>2017</v>
      </c>
      <c r="H30" s="43"/>
      <c r="I30" s="43"/>
      <c r="J30" s="43"/>
      <c r="K30" s="43">
        <v>1.43</v>
      </c>
      <c r="L30" s="43"/>
      <c r="M30" s="43"/>
      <c r="N30" s="43"/>
      <c r="O30" s="43"/>
      <c r="P30" s="43">
        <f>SUM(Q30:T30)</f>
        <v>1.4300000000000002</v>
      </c>
      <c r="Q30" s="43">
        <v>0.11</v>
      </c>
      <c r="R30" s="43">
        <v>0.43</v>
      </c>
      <c r="S30" s="43">
        <v>0.89</v>
      </c>
      <c r="T30" s="43"/>
      <c r="U30" s="43"/>
      <c r="V30" s="43"/>
      <c r="W30" s="43"/>
      <c r="X30" s="43"/>
      <c r="Y30" s="43"/>
      <c r="Z30" s="43"/>
      <c r="AA30" s="43"/>
      <c r="AB30" s="43"/>
      <c r="AC30" s="43">
        <v>1.43</v>
      </c>
      <c r="AD30" s="43">
        <v>1.43</v>
      </c>
      <c r="AE30" s="43"/>
      <c r="AF30" s="43"/>
      <c r="AG30" s="43"/>
      <c r="AH30" s="43"/>
      <c r="AI30" s="43"/>
      <c r="AJ30" s="43"/>
      <c r="AK30" s="43"/>
      <c r="AL30" s="43"/>
      <c r="AM30" s="43">
        <f t="shared" ref="AM30:AN35" si="10">AC30+AE30+AG30+AI30+AK30</f>
        <v>1.43</v>
      </c>
      <c r="AN30" s="43">
        <f t="shared" si="10"/>
        <v>1.43</v>
      </c>
      <c r="AO30" s="45" t="s">
        <v>82</v>
      </c>
    </row>
    <row r="31" spans="1:41" ht="78.75">
      <c r="A31" s="40" t="s">
        <v>83</v>
      </c>
      <c r="B31" s="41" t="s">
        <v>84</v>
      </c>
      <c r="C31" s="42" t="s">
        <v>85</v>
      </c>
      <c r="D31" s="43"/>
      <c r="E31" s="44">
        <v>2017</v>
      </c>
      <c r="F31" s="44">
        <v>2018</v>
      </c>
      <c r="G31" s="44">
        <v>2017</v>
      </c>
      <c r="H31" s="43"/>
      <c r="I31" s="43"/>
      <c r="J31" s="43"/>
      <c r="K31" s="43">
        <v>18.64</v>
      </c>
      <c r="L31" s="43"/>
      <c r="M31" s="43"/>
      <c r="N31" s="43"/>
      <c r="O31" s="43"/>
      <c r="P31" s="43">
        <f>SUM(Q31:T31)</f>
        <v>4.51</v>
      </c>
      <c r="Q31" s="43">
        <v>0.35</v>
      </c>
      <c r="R31" s="43">
        <v>1.36</v>
      </c>
      <c r="S31" s="43">
        <v>2.8</v>
      </c>
      <c r="T31" s="43"/>
      <c r="U31" s="43"/>
      <c r="V31" s="43"/>
      <c r="W31" s="43"/>
      <c r="X31" s="43">
        <v>14.13</v>
      </c>
      <c r="Y31" s="43"/>
      <c r="Z31" s="43">
        <v>0</v>
      </c>
      <c r="AA31" s="43"/>
      <c r="AB31" s="43"/>
      <c r="AC31" s="43">
        <v>4.51</v>
      </c>
      <c r="AD31" s="43">
        <v>4.51</v>
      </c>
      <c r="AE31" s="43">
        <v>14.13</v>
      </c>
      <c r="AF31" s="43">
        <v>0</v>
      </c>
      <c r="AG31" s="43"/>
      <c r="AH31" s="43"/>
      <c r="AI31" s="43"/>
      <c r="AJ31" s="43"/>
      <c r="AK31" s="43"/>
      <c r="AL31" s="43"/>
      <c r="AM31" s="43">
        <f t="shared" si="10"/>
        <v>18.64</v>
      </c>
      <c r="AN31" s="43">
        <f t="shared" si="10"/>
        <v>4.51</v>
      </c>
      <c r="AO31" s="45" t="s">
        <v>82</v>
      </c>
    </row>
    <row r="32" spans="1:41" ht="78.75">
      <c r="A32" s="40" t="s">
        <v>86</v>
      </c>
      <c r="B32" s="41" t="s">
        <v>87</v>
      </c>
      <c r="C32" s="42" t="s">
        <v>88</v>
      </c>
      <c r="D32" s="43"/>
      <c r="E32" s="44">
        <v>2017</v>
      </c>
      <c r="F32" s="44">
        <v>2018</v>
      </c>
      <c r="G32" s="44">
        <v>2017</v>
      </c>
      <c r="H32" s="43"/>
      <c r="I32" s="43"/>
      <c r="J32" s="43"/>
      <c r="K32" s="43">
        <v>2.2999999999999998</v>
      </c>
      <c r="L32" s="43"/>
      <c r="M32" s="43"/>
      <c r="N32" s="43"/>
      <c r="O32" s="43"/>
      <c r="P32" s="43">
        <f>SUM(Q32:T32)</f>
        <v>0.86</v>
      </c>
      <c r="Q32" s="43">
        <v>0.04</v>
      </c>
      <c r="R32" s="43">
        <v>0.05</v>
      </c>
      <c r="S32" s="43">
        <v>0.77</v>
      </c>
      <c r="T32" s="43"/>
      <c r="U32" s="43"/>
      <c r="V32" s="43"/>
      <c r="W32" s="43"/>
      <c r="X32" s="43">
        <v>1.44</v>
      </c>
      <c r="Y32" s="43"/>
      <c r="Z32" s="43">
        <v>0</v>
      </c>
      <c r="AA32" s="43"/>
      <c r="AB32" s="43"/>
      <c r="AC32" s="43">
        <v>0.86</v>
      </c>
      <c r="AD32" s="43">
        <v>0.86</v>
      </c>
      <c r="AE32" s="43">
        <v>1.44</v>
      </c>
      <c r="AF32" s="43">
        <v>0</v>
      </c>
      <c r="AG32" s="43"/>
      <c r="AH32" s="43"/>
      <c r="AI32" s="43"/>
      <c r="AJ32" s="43"/>
      <c r="AK32" s="43"/>
      <c r="AL32" s="43"/>
      <c r="AM32" s="43">
        <f t="shared" si="10"/>
        <v>2.2999999999999998</v>
      </c>
      <c r="AN32" s="43">
        <f t="shared" si="10"/>
        <v>0.86</v>
      </c>
      <c r="AO32" s="45" t="s">
        <v>82</v>
      </c>
    </row>
    <row r="33" spans="1:41" ht="78.75">
      <c r="A33" s="40" t="s">
        <v>89</v>
      </c>
      <c r="B33" s="41" t="s">
        <v>90</v>
      </c>
      <c r="C33" s="42" t="s">
        <v>91</v>
      </c>
      <c r="D33" s="43"/>
      <c r="E33" s="44">
        <v>2017</v>
      </c>
      <c r="F33" s="44">
        <v>2018</v>
      </c>
      <c r="G33" s="44">
        <v>2017</v>
      </c>
      <c r="H33" s="43"/>
      <c r="I33" s="43"/>
      <c r="J33" s="43"/>
      <c r="K33" s="43">
        <v>0.28000000000000003</v>
      </c>
      <c r="L33" s="43"/>
      <c r="M33" s="43"/>
      <c r="N33" s="43"/>
      <c r="O33" s="43"/>
      <c r="P33" s="43">
        <f>SUM(Q33:T33)</f>
        <v>0.15000000000000002</v>
      </c>
      <c r="Q33" s="43">
        <v>0.01</v>
      </c>
      <c r="R33" s="43">
        <v>0.04</v>
      </c>
      <c r="S33" s="43">
        <v>0.1</v>
      </c>
      <c r="T33" s="43"/>
      <c r="U33" s="43"/>
      <c r="V33" s="43"/>
      <c r="W33" s="43"/>
      <c r="X33" s="43">
        <v>0.13</v>
      </c>
      <c r="Y33" s="43"/>
      <c r="Z33" s="43">
        <v>0</v>
      </c>
      <c r="AA33" s="43"/>
      <c r="AB33" s="43"/>
      <c r="AC33" s="43">
        <v>0.15</v>
      </c>
      <c r="AD33" s="43">
        <v>0.15</v>
      </c>
      <c r="AE33" s="43">
        <v>0.13</v>
      </c>
      <c r="AF33" s="43">
        <v>0</v>
      </c>
      <c r="AG33" s="43"/>
      <c r="AH33" s="43"/>
      <c r="AI33" s="43"/>
      <c r="AJ33" s="43"/>
      <c r="AK33" s="43"/>
      <c r="AL33" s="43"/>
      <c r="AM33" s="43">
        <f t="shared" si="10"/>
        <v>0.28000000000000003</v>
      </c>
      <c r="AN33" s="43">
        <f t="shared" si="10"/>
        <v>0.15</v>
      </c>
      <c r="AO33" s="45" t="s">
        <v>82</v>
      </c>
    </row>
    <row r="34" spans="1:41" ht="78.75">
      <c r="A34" s="40" t="s">
        <v>92</v>
      </c>
      <c r="B34" s="41" t="s">
        <v>93</v>
      </c>
      <c r="C34" s="42" t="s">
        <v>94</v>
      </c>
      <c r="D34" s="43"/>
      <c r="E34" s="44">
        <v>2017</v>
      </c>
      <c r="F34" s="44">
        <v>2018</v>
      </c>
      <c r="G34" s="44">
        <v>2017</v>
      </c>
      <c r="H34" s="43"/>
      <c r="I34" s="43"/>
      <c r="J34" s="43"/>
      <c r="K34" s="43">
        <v>0.56000000000000005</v>
      </c>
      <c r="L34" s="43"/>
      <c r="M34" s="43"/>
      <c r="N34" s="43"/>
      <c r="O34" s="43"/>
      <c r="P34" s="43">
        <f>SUM(Q34:T34)</f>
        <v>9.0000000000000011E-2</v>
      </c>
      <c r="Q34" s="43">
        <v>0.01</v>
      </c>
      <c r="R34" s="43">
        <v>0.01</v>
      </c>
      <c r="S34" s="43">
        <v>7.0000000000000007E-2</v>
      </c>
      <c r="T34" s="43"/>
      <c r="U34" s="43"/>
      <c r="V34" s="43"/>
      <c r="W34" s="43"/>
      <c r="X34" s="43">
        <v>0.47</v>
      </c>
      <c r="Y34" s="43"/>
      <c r="Z34" s="43">
        <v>0</v>
      </c>
      <c r="AA34" s="43"/>
      <c r="AB34" s="43"/>
      <c r="AC34" s="43">
        <v>0.09</v>
      </c>
      <c r="AD34" s="43">
        <v>0.09</v>
      </c>
      <c r="AE34" s="43">
        <v>0.47</v>
      </c>
      <c r="AF34" s="43">
        <v>0</v>
      </c>
      <c r="AG34" s="43"/>
      <c r="AH34" s="43"/>
      <c r="AI34" s="43"/>
      <c r="AJ34" s="43"/>
      <c r="AK34" s="43"/>
      <c r="AL34" s="43"/>
      <c r="AM34" s="43">
        <f t="shared" si="10"/>
        <v>0.55999999999999994</v>
      </c>
      <c r="AN34" s="43">
        <f t="shared" si="10"/>
        <v>0.09</v>
      </c>
      <c r="AO34" s="45" t="s">
        <v>82</v>
      </c>
    </row>
    <row r="35" spans="1:41" ht="78.75">
      <c r="A35" s="40" t="s">
        <v>95</v>
      </c>
      <c r="B35" s="41" t="s">
        <v>96</v>
      </c>
      <c r="C35" s="42" t="s">
        <v>97</v>
      </c>
      <c r="D35" s="43"/>
      <c r="E35" s="44">
        <v>2019</v>
      </c>
      <c r="F35" s="44">
        <v>2021</v>
      </c>
      <c r="G35" s="44">
        <v>2022</v>
      </c>
      <c r="H35" s="43"/>
      <c r="I35" s="43"/>
      <c r="J35" s="43"/>
      <c r="K35" s="43">
        <v>27.25</v>
      </c>
      <c r="L35" s="43"/>
      <c r="M35" s="43"/>
      <c r="N35" s="43"/>
      <c r="O35" s="43"/>
      <c r="P35" s="43">
        <v>27.25</v>
      </c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>
        <v>8.4700000000000006</v>
      </c>
      <c r="AH35" s="43">
        <v>8.4700000000000006</v>
      </c>
      <c r="AI35" s="43">
        <v>9.07</v>
      </c>
      <c r="AJ35" s="43">
        <v>9.07</v>
      </c>
      <c r="AK35" s="43">
        <v>9.7100000000000009</v>
      </c>
      <c r="AL35" s="43">
        <v>9.7100000000000009</v>
      </c>
      <c r="AM35" s="43">
        <f t="shared" si="10"/>
        <v>27.25</v>
      </c>
      <c r="AN35" s="43">
        <f t="shared" si="10"/>
        <v>27.25</v>
      </c>
      <c r="AO35" s="45" t="s">
        <v>82</v>
      </c>
    </row>
    <row r="36" spans="1:41">
      <c r="A36" s="27" t="s">
        <v>98</v>
      </c>
      <c r="B36" s="28" t="s">
        <v>98</v>
      </c>
      <c r="C36" s="37"/>
      <c r="D36" s="29"/>
      <c r="E36" s="30"/>
      <c r="F36" s="30"/>
      <c r="G36" s="30"/>
      <c r="H36" s="29"/>
      <c r="I36" s="29"/>
      <c r="J36" s="29"/>
      <c r="K36" s="29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46"/>
      <c r="AF36" s="46"/>
      <c r="AG36" s="31"/>
      <c r="AH36" s="31"/>
      <c r="AI36" s="31"/>
      <c r="AJ36" s="31"/>
      <c r="AK36" s="31"/>
      <c r="AL36" s="31"/>
      <c r="AM36" s="31"/>
      <c r="AN36" s="31"/>
      <c r="AO36" s="32"/>
    </row>
    <row r="37" spans="1:41" ht="63">
      <c r="A37" s="27" t="s">
        <v>99</v>
      </c>
      <c r="B37" s="28" t="s">
        <v>100</v>
      </c>
      <c r="C37" s="37"/>
      <c r="D37" s="31"/>
      <c r="E37" s="38"/>
      <c r="F37" s="38"/>
      <c r="G37" s="38"/>
      <c r="H37" s="29">
        <f t="shared" ref="H37:AN37" si="11">SUM(H38:H45)</f>
        <v>0</v>
      </c>
      <c r="I37" s="29">
        <f t="shared" si="11"/>
        <v>0.41000000000000009</v>
      </c>
      <c r="J37" s="29">
        <f t="shared" si="11"/>
        <v>0</v>
      </c>
      <c r="K37" s="29">
        <f t="shared" si="11"/>
        <v>0</v>
      </c>
      <c r="L37" s="29">
        <f t="shared" si="11"/>
        <v>0</v>
      </c>
      <c r="M37" s="29">
        <f t="shared" si="11"/>
        <v>0</v>
      </c>
      <c r="N37" s="29">
        <f t="shared" si="11"/>
        <v>0</v>
      </c>
      <c r="O37" s="29">
        <f t="shared" si="11"/>
        <v>0</v>
      </c>
      <c r="P37" s="29">
        <f t="shared" si="11"/>
        <v>2.6300000000000003</v>
      </c>
      <c r="Q37" s="29">
        <f t="shared" si="11"/>
        <v>0.13</v>
      </c>
      <c r="R37" s="29">
        <f t="shared" si="11"/>
        <v>0.56000000000000005</v>
      </c>
      <c r="S37" s="29">
        <f t="shared" si="11"/>
        <v>1.81</v>
      </c>
      <c r="T37" s="29">
        <f t="shared" si="11"/>
        <v>0.13</v>
      </c>
      <c r="U37" s="29">
        <f t="shared" si="11"/>
        <v>0</v>
      </c>
      <c r="V37" s="29">
        <f t="shared" si="11"/>
        <v>0</v>
      </c>
      <c r="W37" s="29">
        <f t="shared" si="11"/>
        <v>0</v>
      </c>
      <c r="X37" s="29">
        <f t="shared" si="11"/>
        <v>0</v>
      </c>
      <c r="Y37" s="29">
        <f t="shared" si="11"/>
        <v>0</v>
      </c>
      <c r="Z37" s="29">
        <f t="shared" si="11"/>
        <v>2.6300000000000003</v>
      </c>
      <c r="AA37" s="29">
        <f t="shared" si="11"/>
        <v>0</v>
      </c>
      <c r="AB37" s="29">
        <f t="shared" si="11"/>
        <v>0</v>
      </c>
      <c r="AC37" s="29">
        <f t="shared" si="11"/>
        <v>0</v>
      </c>
      <c r="AD37" s="29">
        <f t="shared" si="11"/>
        <v>0</v>
      </c>
      <c r="AE37" s="46">
        <f t="shared" si="11"/>
        <v>0</v>
      </c>
      <c r="AF37" s="46">
        <f t="shared" si="11"/>
        <v>2.6300000000000003</v>
      </c>
      <c r="AG37" s="29">
        <f t="shared" si="11"/>
        <v>0</v>
      </c>
      <c r="AH37" s="29">
        <f t="shared" si="11"/>
        <v>0</v>
      </c>
      <c r="AI37" s="29">
        <f t="shared" si="11"/>
        <v>0</v>
      </c>
      <c r="AJ37" s="29">
        <f t="shared" si="11"/>
        <v>0</v>
      </c>
      <c r="AK37" s="29">
        <f t="shared" si="11"/>
        <v>0</v>
      </c>
      <c r="AL37" s="29">
        <f t="shared" si="11"/>
        <v>0</v>
      </c>
      <c r="AM37" s="29">
        <f t="shared" si="11"/>
        <v>0</v>
      </c>
      <c r="AN37" s="29">
        <f t="shared" si="11"/>
        <v>2.6300000000000003</v>
      </c>
      <c r="AO37" s="39"/>
    </row>
    <row r="38" spans="1:41" ht="31.5">
      <c r="A38" s="40" t="s">
        <v>101</v>
      </c>
      <c r="B38" s="41" t="s">
        <v>102</v>
      </c>
      <c r="C38" s="42" t="s">
        <v>103</v>
      </c>
      <c r="D38" s="43"/>
      <c r="E38" s="44">
        <v>2018</v>
      </c>
      <c r="F38" s="44"/>
      <c r="G38" s="44">
        <v>2018</v>
      </c>
      <c r="H38" s="43"/>
      <c r="I38" s="43">
        <v>0.02</v>
      </c>
      <c r="J38" s="43"/>
      <c r="K38" s="43">
        <v>0</v>
      </c>
      <c r="L38" s="43"/>
      <c r="M38" s="43"/>
      <c r="N38" s="43"/>
      <c r="O38" s="43"/>
      <c r="P38" s="43">
        <f>SUM(Q38:T38)</f>
        <v>0.15000000000000002</v>
      </c>
      <c r="Q38" s="43">
        <v>0.01</v>
      </c>
      <c r="R38" s="43">
        <v>0.05</v>
      </c>
      <c r="S38" s="43">
        <v>0.08</v>
      </c>
      <c r="T38" s="43">
        <v>0.01</v>
      </c>
      <c r="U38" s="43"/>
      <c r="V38" s="43"/>
      <c r="W38" s="43"/>
      <c r="X38" s="43">
        <v>0</v>
      </c>
      <c r="Y38" s="43"/>
      <c r="Z38" s="43">
        <v>0.15000000000000002</v>
      </c>
      <c r="AA38" s="43"/>
      <c r="AB38" s="43"/>
      <c r="AC38" s="43"/>
      <c r="AD38" s="43"/>
      <c r="AE38" s="43">
        <v>0</v>
      </c>
      <c r="AF38" s="43">
        <v>0.15000000000000002</v>
      </c>
      <c r="AG38" s="43"/>
      <c r="AH38" s="43"/>
      <c r="AI38" s="43"/>
      <c r="AJ38" s="43"/>
      <c r="AK38" s="43"/>
      <c r="AL38" s="43"/>
      <c r="AM38" s="43">
        <f>AC38+AE38+AG38+AI38+AK38</f>
        <v>0</v>
      </c>
      <c r="AN38" s="43">
        <f>AD38+AF38+AH38+AJ38+AL38</f>
        <v>0.15000000000000002</v>
      </c>
      <c r="AO38" s="45" t="s">
        <v>104</v>
      </c>
    </row>
    <row r="39" spans="1:41" ht="31.5">
      <c r="A39" s="40" t="s">
        <v>105</v>
      </c>
      <c r="B39" s="41" t="s">
        <v>106</v>
      </c>
      <c r="C39" s="42" t="s">
        <v>107</v>
      </c>
      <c r="D39" s="43"/>
      <c r="E39" s="44">
        <v>2018</v>
      </c>
      <c r="F39" s="44"/>
      <c r="G39" s="44">
        <v>2018</v>
      </c>
      <c r="H39" s="43"/>
      <c r="I39" s="43">
        <v>0.1</v>
      </c>
      <c r="J39" s="43"/>
      <c r="K39" s="43">
        <v>0</v>
      </c>
      <c r="L39" s="43"/>
      <c r="M39" s="43"/>
      <c r="N39" s="43"/>
      <c r="O39" s="43"/>
      <c r="P39" s="43">
        <f t="shared" ref="P39:P44" si="12">SUM(Q39:T39)</f>
        <v>0.67</v>
      </c>
      <c r="Q39" s="43">
        <v>0.01</v>
      </c>
      <c r="R39" s="43">
        <v>0.05</v>
      </c>
      <c r="S39" s="43">
        <v>0.59</v>
      </c>
      <c r="T39" s="43">
        <v>0.02</v>
      </c>
      <c r="U39" s="43"/>
      <c r="V39" s="43"/>
      <c r="W39" s="43"/>
      <c r="X39" s="43">
        <v>0</v>
      </c>
      <c r="Y39" s="43"/>
      <c r="Z39" s="43">
        <v>0.67</v>
      </c>
      <c r="AA39" s="43"/>
      <c r="AB39" s="43"/>
      <c r="AC39" s="43"/>
      <c r="AD39" s="43"/>
      <c r="AE39" s="43">
        <v>0</v>
      </c>
      <c r="AF39" s="43">
        <v>0.67</v>
      </c>
      <c r="AG39" s="43"/>
      <c r="AH39" s="43"/>
      <c r="AI39" s="43"/>
      <c r="AJ39" s="43"/>
      <c r="AK39" s="43"/>
      <c r="AL39" s="43"/>
      <c r="AM39" s="43">
        <f t="shared" ref="AM39:AN44" si="13">AC39+AE39+AG39+AI39+AK39</f>
        <v>0</v>
      </c>
      <c r="AN39" s="43">
        <f t="shared" si="13"/>
        <v>0.67</v>
      </c>
      <c r="AO39" s="45" t="s">
        <v>104</v>
      </c>
    </row>
    <row r="40" spans="1:41" ht="31.5">
      <c r="A40" s="40" t="s">
        <v>108</v>
      </c>
      <c r="B40" s="41" t="s">
        <v>109</v>
      </c>
      <c r="C40" s="42" t="s">
        <v>110</v>
      </c>
      <c r="D40" s="43"/>
      <c r="E40" s="44">
        <v>2018</v>
      </c>
      <c r="F40" s="44"/>
      <c r="G40" s="44">
        <v>2018</v>
      </c>
      <c r="H40" s="43"/>
      <c r="I40" s="43">
        <v>0.09</v>
      </c>
      <c r="J40" s="43"/>
      <c r="K40" s="43">
        <v>0</v>
      </c>
      <c r="L40" s="43"/>
      <c r="M40" s="43"/>
      <c r="N40" s="43"/>
      <c r="O40" s="43"/>
      <c r="P40" s="43">
        <f t="shared" si="12"/>
        <v>0.59000000000000008</v>
      </c>
      <c r="Q40" s="43">
        <v>0.03</v>
      </c>
      <c r="R40" s="43">
        <v>0.15</v>
      </c>
      <c r="S40" s="43">
        <v>0.38</v>
      </c>
      <c r="T40" s="43">
        <v>0.03</v>
      </c>
      <c r="U40" s="43"/>
      <c r="V40" s="43"/>
      <c r="W40" s="43"/>
      <c r="X40" s="43">
        <v>0</v>
      </c>
      <c r="Y40" s="43"/>
      <c r="Z40" s="43">
        <v>0.59000000000000008</v>
      </c>
      <c r="AA40" s="43"/>
      <c r="AB40" s="43"/>
      <c r="AC40" s="43"/>
      <c r="AD40" s="43"/>
      <c r="AE40" s="43">
        <v>0</v>
      </c>
      <c r="AF40" s="43">
        <v>0.59000000000000008</v>
      </c>
      <c r="AG40" s="43"/>
      <c r="AH40" s="43"/>
      <c r="AI40" s="43"/>
      <c r="AJ40" s="43"/>
      <c r="AK40" s="43"/>
      <c r="AL40" s="43"/>
      <c r="AM40" s="43">
        <f t="shared" si="13"/>
        <v>0</v>
      </c>
      <c r="AN40" s="43">
        <f t="shared" si="13"/>
        <v>0.59000000000000008</v>
      </c>
      <c r="AO40" s="45" t="s">
        <v>104</v>
      </c>
    </row>
    <row r="41" spans="1:41" ht="31.5">
      <c r="A41" s="40" t="s">
        <v>111</v>
      </c>
      <c r="B41" s="41" t="s">
        <v>112</v>
      </c>
      <c r="C41" s="42" t="s">
        <v>113</v>
      </c>
      <c r="D41" s="43"/>
      <c r="E41" s="44">
        <v>2018</v>
      </c>
      <c r="F41" s="44"/>
      <c r="G41" s="44">
        <v>2018</v>
      </c>
      <c r="H41" s="43"/>
      <c r="I41" s="43">
        <v>0.09</v>
      </c>
      <c r="J41" s="43"/>
      <c r="K41" s="43">
        <v>0</v>
      </c>
      <c r="L41" s="43"/>
      <c r="M41" s="43"/>
      <c r="N41" s="43"/>
      <c r="O41" s="43"/>
      <c r="P41" s="43">
        <f t="shared" si="12"/>
        <v>0.53</v>
      </c>
      <c r="Q41" s="43">
        <v>0.03</v>
      </c>
      <c r="R41" s="43">
        <v>0.14000000000000001</v>
      </c>
      <c r="S41" s="43">
        <v>0.34</v>
      </c>
      <c r="T41" s="43">
        <v>0.02</v>
      </c>
      <c r="U41" s="43"/>
      <c r="V41" s="43"/>
      <c r="W41" s="43"/>
      <c r="X41" s="43">
        <v>0</v>
      </c>
      <c r="Y41" s="43"/>
      <c r="Z41" s="43">
        <v>0.53</v>
      </c>
      <c r="AA41" s="43"/>
      <c r="AB41" s="43"/>
      <c r="AC41" s="43"/>
      <c r="AD41" s="43"/>
      <c r="AE41" s="43">
        <v>0</v>
      </c>
      <c r="AF41" s="43">
        <v>0.53</v>
      </c>
      <c r="AG41" s="43"/>
      <c r="AH41" s="43"/>
      <c r="AI41" s="43"/>
      <c r="AJ41" s="43"/>
      <c r="AK41" s="43"/>
      <c r="AL41" s="43"/>
      <c r="AM41" s="43">
        <f t="shared" si="13"/>
        <v>0</v>
      </c>
      <c r="AN41" s="43">
        <f t="shared" si="13"/>
        <v>0.53</v>
      </c>
      <c r="AO41" s="45" t="s">
        <v>104</v>
      </c>
    </row>
    <row r="42" spans="1:41" ht="31.5">
      <c r="A42" s="40" t="s">
        <v>114</v>
      </c>
      <c r="B42" s="41" t="s">
        <v>115</v>
      </c>
      <c r="C42" s="42" t="s">
        <v>116</v>
      </c>
      <c r="D42" s="43"/>
      <c r="E42" s="44">
        <v>2018</v>
      </c>
      <c r="F42" s="44"/>
      <c r="G42" s="44">
        <v>2018</v>
      </c>
      <c r="H42" s="43"/>
      <c r="I42" s="43">
        <v>0.08</v>
      </c>
      <c r="J42" s="43"/>
      <c r="K42" s="43">
        <v>0</v>
      </c>
      <c r="L42" s="43"/>
      <c r="M42" s="43"/>
      <c r="N42" s="43"/>
      <c r="O42" s="43"/>
      <c r="P42" s="43">
        <f t="shared" si="12"/>
        <v>0.5</v>
      </c>
      <c r="Q42" s="43">
        <v>0.03</v>
      </c>
      <c r="R42" s="43">
        <v>0.13</v>
      </c>
      <c r="S42" s="43">
        <v>0.31</v>
      </c>
      <c r="T42" s="43">
        <v>0.03</v>
      </c>
      <c r="U42" s="43"/>
      <c r="V42" s="43"/>
      <c r="W42" s="43"/>
      <c r="X42" s="43">
        <v>0</v>
      </c>
      <c r="Y42" s="43"/>
      <c r="Z42" s="43">
        <v>0.5</v>
      </c>
      <c r="AA42" s="43"/>
      <c r="AB42" s="43"/>
      <c r="AC42" s="43"/>
      <c r="AD42" s="43"/>
      <c r="AE42" s="43">
        <v>0</v>
      </c>
      <c r="AF42" s="43">
        <v>0.5</v>
      </c>
      <c r="AG42" s="43"/>
      <c r="AH42" s="43"/>
      <c r="AI42" s="43"/>
      <c r="AJ42" s="43"/>
      <c r="AK42" s="43"/>
      <c r="AL42" s="43"/>
      <c r="AM42" s="43">
        <f t="shared" si="13"/>
        <v>0</v>
      </c>
      <c r="AN42" s="43">
        <f t="shared" si="13"/>
        <v>0.5</v>
      </c>
      <c r="AO42" s="45" t="s">
        <v>104</v>
      </c>
    </row>
    <row r="43" spans="1:41" ht="31.5">
      <c r="A43" s="40" t="s">
        <v>117</v>
      </c>
      <c r="B43" s="41" t="s">
        <v>118</v>
      </c>
      <c r="C43" s="42" t="s">
        <v>119</v>
      </c>
      <c r="D43" s="43"/>
      <c r="E43" s="44">
        <v>2018</v>
      </c>
      <c r="F43" s="44"/>
      <c r="G43" s="44">
        <v>2018</v>
      </c>
      <c r="H43" s="43"/>
      <c r="I43" s="43">
        <v>0.02</v>
      </c>
      <c r="J43" s="43"/>
      <c r="K43" s="43">
        <v>0</v>
      </c>
      <c r="L43" s="43"/>
      <c r="M43" s="43"/>
      <c r="N43" s="43"/>
      <c r="O43" s="43"/>
      <c r="P43" s="43">
        <f t="shared" si="12"/>
        <v>9.9999999999999992E-2</v>
      </c>
      <c r="Q43" s="43">
        <v>0.01</v>
      </c>
      <c r="R43" s="43">
        <v>0.02</v>
      </c>
      <c r="S43" s="43">
        <v>0.06</v>
      </c>
      <c r="T43" s="43">
        <v>0.01</v>
      </c>
      <c r="U43" s="43"/>
      <c r="V43" s="43"/>
      <c r="W43" s="43"/>
      <c r="X43" s="43">
        <v>0</v>
      </c>
      <c r="Y43" s="43"/>
      <c r="Z43" s="43">
        <v>9.9999999999999992E-2</v>
      </c>
      <c r="AA43" s="43"/>
      <c r="AB43" s="43"/>
      <c r="AC43" s="43"/>
      <c r="AD43" s="43"/>
      <c r="AE43" s="43">
        <v>0</v>
      </c>
      <c r="AF43" s="43">
        <v>9.9999999999999992E-2</v>
      </c>
      <c r="AG43" s="43"/>
      <c r="AH43" s="43"/>
      <c r="AI43" s="43"/>
      <c r="AJ43" s="43"/>
      <c r="AK43" s="43"/>
      <c r="AL43" s="43"/>
      <c r="AM43" s="43">
        <f t="shared" si="13"/>
        <v>0</v>
      </c>
      <c r="AN43" s="43">
        <f t="shared" si="13"/>
        <v>9.9999999999999992E-2</v>
      </c>
      <c r="AO43" s="45" t="s">
        <v>104</v>
      </c>
    </row>
    <row r="44" spans="1:41" ht="31.5">
      <c r="A44" s="40" t="s">
        <v>120</v>
      </c>
      <c r="B44" s="41" t="s">
        <v>121</v>
      </c>
      <c r="C44" s="42" t="s">
        <v>122</v>
      </c>
      <c r="D44" s="43"/>
      <c r="E44" s="44">
        <v>2018</v>
      </c>
      <c r="F44" s="44"/>
      <c r="G44" s="44">
        <v>2018</v>
      </c>
      <c r="H44" s="43"/>
      <c r="I44" s="43">
        <v>0.01</v>
      </c>
      <c r="J44" s="43"/>
      <c r="K44" s="43">
        <v>0</v>
      </c>
      <c r="L44" s="43"/>
      <c r="M44" s="43"/>
      <c r="N44" s="43"/>
      <c r="O44" s="43"/>
      <c r="P44" s="43">
        <f t="shared" si="12"/>
        <v>0.09</v>
      </c>
      <c r="Q44" s="43">
        <v>0.01</v>
      </c>
      <c r="R44" s="43">
        <v>0.02</v>
      </c>
      <c r="S44" s="43">
        <v>0.05</v>
      </c>
      <c r="T44" s="43">
        <v>0.01</v>
      </c>
      <c r="U44" s="43"/>
      <c r="V44" s="43"/>
      <c r="W44" s="43"/>
      <c r="X44" s="43">
        <v>0</v>
      </c>
      <c r="Y44" s="43"/>
      <c r="Z44" s="43">
        <v>0.09</v>
      </c>
      <c r="AA44" s="43"/>
      <c r="AB44" s="43"/>
      <c r="AC44" s="43"/>
      <c r="AD44" s="43"/>
      <c r="AE44" s="43">
        <v>0</v>
      </c>
      <c r="AF44" s="43">
        <v>0.09</v>
      </c>
      <c r="AG44" s="43"/>
      <c r="AH44" s="43"/>
      <c r="AI44" s="43"/>
      <c r="AJ44" s="43"/>
      <c r="AK44" s="43"/>
      <c r="AL44" s="43"/>
      <c r="AM44" s="43">
        <f t="shared" si="13"/>
        <v>0</v>
      </c>
      <c r="AN44" s="43">
        <f t="shared" si="13"/>
        <v>0.09</v>
      </c>
      <c r="AO44" s="45" t="s">
        <v>104</v>
      </c>
    </row>
    <row r="45" spans="1:41">
      <c r="A45" s="27" t="s">
        <v>98</v>
      </c>
      <c r="B45" s="28" t="s">
        <v>98</v>
      </c>
      <c r="C45" s="37"/>
      <c r="D45" s="29"/>
      <c r="E45" s="30"/>
      <c r="F45" s="30"/>
      <c r="G45" s="30"/>
      <c r="H45" s="29"/>
      <c r="I45" s="29"/>
      <c r="J45" s="29"/>
      <c r="K45" s="29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9"/>
    </row>
    <row r="46" spans="1:41" ht="63">
      <c r="A46" s="27" t="s">
        <v>123</v>
      </c>
      <c r="B46" s="28" t="s">
        <v>124</v>
      </c>
      <c r="C46" s="37"/>
      <c r="D46" s="31"/>
      <c r="E46" s="38"/>
      <c r="F46" s="38"/>
      <c r="G46" s="38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2"/>
    </row>
    <row r="47" spans="1:41">
      <c r="A47" s="27" t="s">
        <v>98</v>
      </c>
      <c r="B47" s="28" t="s">
        <v>98</v>
      </c>
      <c r="C47" s="37"/>
      <c r="D47" s="31"/>
      <c r="E47" s="38"/>
      <c r="F47" s="38"/>
      <c r="G47" s="38"/>
      <c r="H47" s="31"/>
      <c r="I47" s="31"/>
      <c r="J47" s="31"/>
      <c r="K47" s="29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2"/>
    </row>
    <row r="48" spans="1:41" ht="47.25">
      <c r="A48" s="27" t="s">
        <v>125</v>
      </c>
      <c r="B48" s="28" t="s">
        <v>126</v>
      </c>
      <c r="C48" s="37"/>
      <c r="D48" s="31"/>
      <c r="E48" s="38"/>
      <c r="F48" s="38"/>
      <c r="G48" s="38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2"/>
    </row>
    <row r="49" spans="1:41" ht="78.75">
      <c r="A49" s="27" t="s">
        <v>127</v>
      </c>
      <c r="B49" s="28" t="s">
        <v>128</v>
      </c>
      <c r="C49" s="37"/>
      <c r="D49" s="31"/>
      <c r="E49" s="38"/>
      <c r="F49" s="38"/>
      <c r="G49" s="38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2"/>
    </row>
    <row r="50" spans="1:41">
      <c r="A50" s="27" t="s">
        <v>98</v>
      </c>
      <c r="B50" s="28" t="s">
        <v>98</v>
      </c>
      <c r="C50" s="37"/>
      <c r="D50" s="31"/>
      <c r="E50" s="38"/>
      <c r="F50" s="38"/>
      <c r="G50" s="38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2"/>
    </row>
    <row r="51" spans="1:41" ht="47.25">
      <c r="A51" s="27" t="s">
        <v>129</v>
      </c>
      <c r="B51" s="28" t="s">
        <v>130</v>
      </c>
      <c r="C51" s="37"/>
      <c r="D51" s="31"/>
      <c r="E51" s="38"/>
      <c r="F51" s="38"/>
      <c r="G51" s="38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2"/>
    </row>
    <row r="52" spans="1:41">
      <c r="A52" s="27" t="s">
        <v>98</v>
      </c>
      <c r="B52" s="28" t="s">
        <v>98</v>
      </c>
      <c r="C52" s="37"/>
      <c r="D52" s="31"/>
      <c r="E52" s="38"/>
      <c r="F52" s="38"/>
      <c r="G52" s="38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2"/>
    </row>
    <row r="53" spans="1:41" ht="63">
      <c r="A53" s="27" t="s">
        <v>131</v>
      </c>
      <c r="B53" s="28" t="s">
        <v>132</v>
      </c>
      <c r="C53" s="37"/>
      <c r="D53" s="31"/>
      <c r="E53" s="38"/>
      <c r="F53" s="38"/>
      <c r="G53" s="38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2"/>
    </row>
    <row r="54" spans="1:41" ht="47.25">
      <c r="A54" s="27" t="s">
        <v>133</v>
      </c>
      <c r="B54" s="28" t="s">
        <v>134</v>
      </c>
      <c r="C54" s="37"/>
      <c r="D54" s="31"/>
      <c r="E54" s="38"/>
      <c r="F54" s="38"/>
      <c r="G54" s="38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2"/>
    </row>
    <row r="55" spans="1:41" ht="126">
      <c r="A55" s="27" t="s">
        <v>133</v>
      </c>
      <c r="B55" s="28" t="s">
        <v>135</v>
      </c>
      <c r="C55" s="37"/>
      <c r="D55" s="31"/>
      <c r="E55" s="38"/>
      <c r="F55" s="38"/>
      <c r="G55" s="38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2"/>
    </row>
    <row r="56" spans="1:41">
      <c r="A56" s="27" t="s">
        <v>98</v>
      </c>
      <c r="B56" s="28" t="s">
        <v>98</v>
      </c>
      <c r="C56" s="37"/>
      <c r="D56" s="31"/>
      <c r="E56" s="38"/>
      <c r="F56" s="38"/>
      <c r="G56" s="38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2"/>
    </row>
    <row r="57" spans="1:41" ht="110.25">
      <c r="A57" s="27" t="s">
        <v>133</v>
      </c>
      <c r="B57" s="28" t="s">
        <v>136</v>
      </c>
      <c r="C57" s="37"/>
      <c r="D57" s="31"/>
      <c r="E57" s="38"/>
      <c r="F57" s="38"/>
      <c r="G57" s="38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2"/>
    </row>
    <row r="58" spans="1:41">
      <c r="A58" s="27" t="s">
        <v>98</v>
      </c>
      <c r="B58" s="28" t="s">
        <v>98</v>
      </c>
      <c r="C58" s="37"/>
      <c r="D58" s="31"/>
      <c r="E58" s="38"/>
      <c r="F58" s="38"/>
      <c r="G58" s="38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2"/>
    </row>
    <row r="59" spans="1:41" ht="110.25">
      <c r="A59" s="27" t="s">
        <v>133</v>
      </c>
      <c r="B59" s="28" t="s">
        <v>137</v>
      </c>
      <c r="C59" s="37"/>
      <c r="D59" s="31"/>
      <c r="E59" s="38"/>
      <c r="F59" s="38"/>
      <c r="G59" s="38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2"/>
    </row>
    <row r="60" spans="1:41">
      <c r="A60" s="27" t="s">
        <v>98</v>
      </c>
      <c r="B60" s="28" t="s">
        <v>98</v>
      </c>
      <c r="C60" s="37"/>
      <c r="D60" s="31"/>
      <c r="E60" s="38"/>
      <c r="F60" s="38"/>
      <c r="G60" s="38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2"/>
    </row>
    <row r="61" spans="1:41" ht="47.25">
      <c r="A61" s="27" t="s">
        <v>138</v>
      </c>
      <c r="B61" s="28" t="s">
        <v>134</v>
      </c>
      <c r="C61" s="37"/>
      <c r="D61" s="31"/>
      <c r="E61" s="38"/>
      <c r="F61" s="38"/>
      <c r="G61" s="38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2"/>
    </row>
    <row r="62" spans="1:41" ht="126">
      <c r="A62" s="27" t="s">
        <v>138</v>
      </c>
      <c r="B62" s="28" t="s">
        <v>135</v>
      </c>
      <c r="C62" s="37"/>
      <c r="D62" s="31"/>
      <c r="E62" s="38"/>
      <c r="F62" s="38"/>
      <c r="G62" s="38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2"/>
    </row>
    <row r="63" spans="1:41">
      <c r="A63" s="27" t="s">
        <v>98</v>
      </c>
      <c r="B63" s="28" t="s">
        <v>98</v>
      </c>
      <c r="C63" s="37"/>
      <c r="D63" s="31"/>
      <c r="E63" s="38"/>
      <c r="F63" s="38"/>
      <c r="G63" s="38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2"/>
    </row>
    <row r="64" spans="1:41" ht="110.25">
      <c r="A64" s="27" t="s">
        <v>138</v>
      </c>
      <c r="B64" s="28" t="s">
        <v>136</v>
      </c>
      <c r="C64" s="37"/>
      <c r="D64" s="31"/>
      <c r="E64" s="38"/>
      <c r="F64" s="38"/>
      <c r="G64" s="38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2"/>
    </row>
    <row r="65" spans="1:41">
      <c r="A65" s="27" t="s">
        <v>98</v>
      </c>
      <c r="B65" s="28" t="s">
        <v>98</v>
      </c>
      <c r="C65" s="37"/>
      <c r="D65" s="31"/>
      <c r="E65" s="38"/>
      <c r="F65" s="38"/>
      <c r="G65" s="38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2"/>
    </row>
    <row r="66" spans="1:41" ht="110.25">
      <c r="A66" s="27" t="s">
        <v>138</v>
      </c>
      <c r="B66" s="28" t="s">
        <v>139</v>
      </c>
      <c r="C66" s="37"/>
      <c r="D66" s="31"/>
      <c r="E66" s="38"/>
      <c r="F66" s="38"/>
      <c r="G66" s="38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2"/>
    </row>
    <row r="67" spans="1:41">
      <c r="A67" s="27" t="s">
        <v>98</v>
      </c>
      <c r="B67" s="28" t="s">
        <v>98</v>
      </c>
      <c r="C67" s="37"/>
      <c r="D67" s="31"/>
      <c r="E67" s="38"/>
      <c r="F67" s="38"/>
      <c r="G67" s="38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2"/>
    </row>
    <row r="68" spans="1:41" ht="94.5">
      <c r="A68" s="27" t="s">
        <v>140</v>
      </c>
      <c r="B68" s="28" t="s">
        <v>141</v>
      </c>
      <c r="C68" s="37"/>
      <c r="D68" s="31"/>
      <c r="E68" s="38"/>
      <c r="F68" s="38"/>
      <c r="G68" s="38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2"/>
    </row>
    <row r="69" spans="1:41" ht="78.75">
      <c r="A69" s="27" t="s">
        <v>142</v>
      </c>
      <c r="B69" s="28" t="s">
        <v>143</v>
      </c>
      <c r="C69" s="37"/>
      <c r="D69" s="31"/>
      <c r="E69" s="38"/>
      <c r="F69" s="38"/>
      <c r="G69" s="38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2"/>
    </row>
    <row r="70" spans="1:41">
      <c r="A70" s="27" t="s">
        <v>98</v>
      </c>
      <c r="B70" s="28" t="s">
        <v>98</v>
      </c>
      <c r="C70" s="37"/>
      <c r="D70" s="31"/>
      <c r="E70" s="38"/>
      <c r="F70" s="38"/>
      <c r="G70" s="38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2"/>
    </row>
    <row r="71" spans="1:41" ht="78.75">
      <c r="A71" s="27" t="s">
        <v>144</v>
      </c>
      <c r="B71" s="28" t="s">
        <v>145</v>
      </c>
      <c r="C71" s="37"/>
      <c r="D71" s="31"/>
      <c r="E71" s="38"/>
      <c r="F71" s="38"/>
      <c r="G71" s="38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2"/>
    </row>
    <row r="72" spans="1:41">
      <c r="A72" s="27" t="s">
        <v>98</v>
      </c>
      <c r="B72" s="28" t="s">
        <v>98</v>
      </c>
      <c r="C72" s="37"/>
      <c r="D72" s="31"/>
      <c r="E72" s="38"/>
      <c r="F72" s="38"/>
      <c r="G72" s="38"/>
      <c r="H72" s="31"/>
      <c r="I72" s="31"/>
      <c r="J72" s="31"/>
      <c r="K72" s="29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2"/>
    </row>
    <row r="73" spans="1:41" s="24" customFormat="1" ht="47.25">
      <c r="A73" s="20" t="s">
        <v>146</v>
      </c>
      <c r="B73" s="21" t="s">
        <v>147</v>
      </c>
      <c r="C73" s="22" t="s">
        <v>58</v>
      </c>
      <c r="D73" s="22" t="s">
        <v>58</v>
      </c>
      <c r="E73" s="36" t="s">
        <v>58</v>
      </c>
      <c r="F73" s="36" t="s">
        <v>58</v>
      </c>
      <c r="G73" s="36" t="s">
        <v>58</v>
      </c>
      <c r="H73" s="22">
        <f>H74+H139+H181</f>
        <v>3.7200000000000006</v>
      </c>
      <c r="I73" s="22">
        <f>I74+I139+I181</f>
        <v>4.7600000000000007</v>
      </c>
      <c r="J73" s="22" t="s">
        <v>58</v>
      </c>
      <c r="K73" s="26">
        <f t="shared" ref="K73:T73" si="14">K74+K139+K181</f>
        <v>157.91000000000003</v>
      </c>
      <c r="L73" s="22">
        <f t="shared" si="14"/>
        <v>0.42</v>
      </c>
      <c r="M73" s="22">
        <f t="shared" si="14"/>
        <v>2.17</v>
      </c>
      <c r="N73" s="22">
        <f t="shared" si="14"/>
        <v>6.82</v>
      </c>
      <c r="O73" s="22">
        <f t="shared" si="14"/>
        <v>28.36</v>
      </c>
      <c r="P73" s="22">
        <f t="shared" si="14"/>
        <v>142.06</v>
      </c>
      <c r="Q73" s="22">
        <f t="shared" si="14"/>
        <v>1.0000000000000002</v>
      </c>
      <c r="R73" s="22">
        <f t="shared" si="14"/>
        <v>3.8499999999999988</v>
      </c>
      <c r="S73" s="22">
        <f t="shared" si="14"/>
        <v>13.370000000000001</v>
      </c>
      <c r="T73" s="22">
        <f t="shared" si="14"/>
        <v>26.9</v>
      </c>
      <c r="U73" s="22" t="s">
        <v>58</v>
      </c>
      <c r="V73" s="22" t="s">
        <v>58</v>
      </c>
      <c r="W73" s="22">
        <f>W74+W139+W181</f>
        <v>0</v>
      </c>
      <c r="X73" s="22">
        <f>X74+X139+X181</f>
        <v>35.22</v>
      </c>
      <c r="Y73" s="22">
        <f>Y74+Y139+Y181</f>
        <v>0.14000000000000001</v>
      </c>
      <c r="Z73" s="22">
        <f>Z74+Z139+Z181</f>
        <v>19.369999999999997</v>
      </c>
      <c r="AA73" s="22" t="s">
        <v>58</v>
      </c>
      <c r="AB73" s="22" t="s">
        <v>58</v>
      </c>
      <c r="AC73" s="22">
        <f t="shared" ref="AC73:AN73" si="15">AC74+AC139+AC181</f>
        <v>20.51</v>
      </c>
      <c r="AD73" s="22">
        <f t="shared" si="15"/>
        <v>20.51</v>
      </c>
      <c r="AE73" s="22">
        <f t="shared" si="15"/>
        <v>35.22</v>
      </c>
      <c r="AF73" s="22">
        <f t="shared" si="15"/>
        <v>19.369999999999997</v>
      </c>
      <c r="AG73" s="22">
        <f t="shared" si="15"/>
        <v>31.89</v>
      </c>
      <c r="AH73" s="22">
        <f t="shared" si="15"/>
        <v>31.89</v>
      </c>
      <c r="AI73" s="22">
        <f t="shared" si="15"/>
        <v>34.11</v>
      </c>
      <c r="AJ73" s="22">
        <f t="shared" si="15"/>
        <v>34.11</v>
      </c>
      <c r="AK73" s="22">
        <f t="shared" si="15"/>
        <v>36.180000000000007</v>
      </c>
      <c r="AL73" s="22">
        <f t="shared" si="15"/>
        <v>36.180000000000007</v>
      </c>
      <c r="AM73" s="22">
        <f t="shared" si="15"/>
        <v>157.91000000000003</v>
      </c>
      <c r="AN73" s="22">
        <f t="shared" si="15"/>
        <v>142.06</v>
      </c>
      <c r="AO73" s="35" t="s">
        <v>58</v>
      </c>
    </row>
    <row r="74" spans="1:41" ht="78.75">
      <c r="A74" s="27" t="s">
        <v>148</v>
      </c>
      <c r="B74" s="28" t="s">
        <v>149</v>
      </c>
      <c r="C74" s="37"/>
      <c r="D74" s="31"/>
      <c r="E74" s="38"/>
      <c r="F74" s="38"/>
      <c r="G74" s="38"/>
      <c r="H74" s="29">
        <f t="shared" ref="H74:AN74" si="16">H75+H130</f>
        <v>0.91000000000000014</v>
      </c>
      <c r="I74" s="29">
        <f t="shared" si="16"/>
        <v>0.85000000000000009</v>
      </c>
      <c r="J74" s="29">
        <f t="shared" si="16"/>
        <v>0</v>
      </c>
      <c r="K74" s="29">
        <f t="shared" si="16"/>
        <v>81.66</v>
      </c>
      <c r="L74" s="29">
        <f t="shared" si="16"/>
        <v>0</v>
      </c>
      <c r="M74" s="29">
        <f t="shared" si="16"/>
        <v>0.19999999999999998</v>
      </c>
      <c r="N74" s="29">
        <f t="shared" si="16"/>
        <v>2.6</v>
      </c>
      <c r="O74" s="29">
        <f t="shared" si="16"/>
        <v>0</v>
      </c>
      <c r="P74" s="29">
        <f t="shared" si="16"/>
        <v>70.830000000000013</v>
      </c>
      <c r="Q74" s="29">
        <f t="shared" si="16"/>
        <v>0.02</v>
      </c>
      <c r="R74" s="29">
        <f t="shared" si="16"/>
        <v>0.3</v>
      </c>
      <c r="S74" s="29">
        <f t="shared" si="16"/>
        <v>4.58</v>
      </c>
      <c r="T74" s="29">
        <f t="shared" si="16"/>
        <v>0.06</v>
      </c>
      <c r="U74" s="29">
        <f t="shared" si="16"/>
        <v>0</v>
      </c>
      <c r="V74" s="29">
        <f t="shared" si="16"/>
        <v>0</v>
      </c>
      <c r="W74" s="29">
        <f t="shared" si="16"/>
        <v>0</v>
      </c>
      <c r="X74" s="29">
        <f t="shared" si="16"/>
        <v>17.55</v>
      </c>
      <c r="Y74" s="29">
        <f t="shared" si="16"/>
        <v>0</v>
      </c>
      <c r="Z74" s="29">
        <f t="shared" si="16"/>
        <v>6.72</v>
      </c>
      <c r="AA74" s="29">
        <f t="shared" si="16"/>
        <v>0</v>
      </c>
      <c r="AB74" s="29">
        <f t="shared" si="16"/>
        <v>0</v>
      </c>
      <c r="AC74" s="29">
        <f t="shared" si="16"/>
        <v>11.72</v>
      </c>
      <c r="AD74" s="29">
        <f t="shared" si="16"/>
        <v>11.72</v>
      </c>
      <c r="AE74" s="29">
        <f t="shared" si="16"/>
        <v>17.55</v>
      </c>
      <c r="AF74" s="29">
        <f t="shared" si="16"/>
        <v>6.72</v>
      </c>
      <c r="AG74" s="29">
        <f t="shared" si="16"/>
        <v>16.39</v>
      </c>
      <c r="AH74" s="29">
        <f t="shared" si="16"/>
        <v>16.39</v>
      </c>
      <c r="AI74" s="29">
        <f t="shared" si="16"/>
        <v>17.54</v>
      </c>
      <c r="AJ74" s="29">
        <f t="shared" si="16"/>
        <v>17.54</v>
      </c>
      <c r="AK74" s="29">
        <f t="shared" si="16"/>
        <v>18.46</v>
      </c>
      <c r="AL74" s="29">
        <f t="shared" si="16"/>
        <v>18.46</v>
      </c>
      <c r="AM74" s="29">
        <f t="shared" si="16"/>
        <v>81.66</v>
      </c>
      <c r="AN74" s="29">
        <f t="shared" si="16"/>
        <v>70.830000000000013</v>
      </c>
      <c r="AO74" s="32"/>
    </row>
    <row r="75" spans="1:41" ht="31.5">
      <c r="A75" s="27" t="s">
        <v>150</v>
      </c>
      <c r="B75" s="28" t="s">
        <v>151</v>
      </c>
      <c r="C75" s="37"/>
      <c r="D75" s="31"/>
      <c r="E75" s="38"/>
      <c r="F75" s="38"/>
      <c r="G75" s="38"/>
      <c r="H75" s="29">
        <f t="shared" ref="H75:AN75" si="17">SUM(H76:H129)</f>
        <v>0.91000000000000014</v>
      </c>
      <c r="I75" s="29">
        <f t="shared" si="17"/>
        <v>0.85000000000000009</v>
      </c>
      <c r="J75" s="29">
        <f t="shared" si="17"/>
        <v>0</v>
      </c>
      <c r="K75" s="29">
        <f t="shared" si="17"/>
        <v>30.880000000000003</v>
      </c>
      <c r="L75" s="29">
        <f t="shared" si="17"/>
        <v>0</v>
      </c>
      <c r="M75" s="29">
        <f t="shared" si="17"/>
        <v>0.19999999999999998</v>
      </c>
      <c r="N75" s="29">
        <f t="shared" si="17"/>
        <v>2.6</v>
      </c>
      <c r="O75" s="29">
        <f t="shared" si="17"/>
        <v>0</v>
      </c>
      <c r="P75" s="29">
        <f t="shared" si="17"/>
        <v>25.29</v>
      </c>
      <c r="Q75" s="29">
        <f t="shared" si="17"/>
        <v>0.02</v>
      </c>
      <c r="R75" s="29">
        <f t="shared" si="17"/>
        <v>0.3</v>
      </c>
      <c r="S75" s="29">
        <f t="shared" si="17"/>
        <v>4.58</v>
      </c>
      <c r="T75" s="29">
        <f t="shared" si="17"/>
        <v>0.06</v>
      </c>
      <c r="U75" s="29">
        <f t="shared" si="17"/>
        <v>0</v>
      </c>
      <c r="V75" s="29">
        <f t="shared" si="17"/>
        <v>0</v>
      </c>
      <c r="W75" s="29">
        <f t="shared" si="17"/>
        <v>0</v>
      </c>
      <c r="X75" s="29">
        <f t="shared" si="17"/>
        <v>7.7500000000000009</v>
      </c>
      <c r="Y75" s="29">
        <f t="shared" si="17"/>
        <v>0</v>
      </c>
      <c r="Z75" s="29">
        <f t="shared" si="17"/>
        <v>2.16</v>
      </c>
      <c r="AA75" s="29">
        <f t="shared" si="17"/>
        <v>0</v>
      </c>
      <c r="AB75" s="29">
        <f t="shared" si="17"/>
        <v>0</v>
      </c>
      <c r="AC75" s="29">
        <f t="shared" si="17"/>
        <v>2.8000000000000003</v>
      </c>
      <c r="AD75" s="29">
        <f t="shared" si="17"/>
        <v>2.8000000000000003</v>
      </c>
      <c r="AE75" s="29">
        <f t="shared" si="17"/>
        <v>7.7500000000000009</v>
      </c>
      <c r="AF75" s="29">
        <f t="shared" si="17"/>
        <v>2.16</v>
      </c>
      <c r="AG75" s="29">
        <f t="shared" si="17"/>
        <v>6.42</v>
      </c>
      <c r="AH75" s="29">
        <f t="shared" si="17"/>
        <v>6.42</v>
      </c>
      <c r="AI75" s="29">
        <f t="shared" si="17"/>
        <v>6.870000000000001</v>
      </c>
      <c r="AJ75" s="29">
        <f t="shared" si="17"/>
        <v>6.870000000000001</v>
      </c>
      <c r="AK75" s="29">
        <f t="shared" si="17"/>
        <v>7.0399999999999991</v>
      </c>
      <c r="AL75" s="29">
        <f t="shared" si="17"/>
        <v>7.0399999999999991</v>
      </c>
      <c r="AM75" s="29">
        <f t="shared" si="17"/>
        <v>30.880000000000003</v>
      </c>
      <c r="AN75" s="29">
        <f t="shared" si="17"/>
        <v>25.29</v>
      </c>
      <c r="AO75" s="32"/>
    </row>
    <row r="76" spans="1:41" ht="47.25">
      <c r="A76" s="40" t="s">
        <v>152</v>
      </c>
      <c r="B76" s="41" t="s">
        <v>153</v>
      </c>
      <c r="C76" s="42" t="s">
        <v>154</v>
      </c>
      <c r="D76" s="43"/>
      <c r="E76" s="44">
        <v>2017</v>
      </c>
      <c r="F76" s="44">
        <v>2017</v>
      </c>
      <c r="G76" s="44">
        <v>2017</v>
      </c>
      <c r="H76" s="43">
        <v>0.05</v>
      </c>
      <c r="I76" s="43">
        <v>0.05</v>
      </c>
      <c r="J76" s="43"/>
      <c r="K76" s="43">
        <f t="shared" ref="K76:K81" si="18">SUM(L76:O76)</f>
        <v>0.30000000000000004</v>
      </c>
      <c r="L76" s="43"/>
      <c r="M76" s="43">
        <v>0.03</v>
      </c>
      <c r="N76" s="43">
        <v>0.27</v>
      </c>
      <c r="O76" s="43"/>
      <c r="P76" s="43">
        <f t="shared" ref="P76:P95" si="19">SUM(Q76:T76)</f>
        <v>0.30000000000000004</v>
      </c>
      <c r="Q76" s="43"/>
      <c r="R76" s="43">
        <v>0.03</v>
      </c>
      <c r="S76" s="43">
        <v>0.27</v>
      </c>
      <c r="T76" s="43"/>
      <c r="U76" s="43"/>
      <c r="V76" s="43"/>
      <c r="W76" s="43"/>
      <c r="X76" s="43">
        <v>0</v>
      </c>
      <c r="Y76" s="43"/>
      <c r="Z76" s="43">
        <v>0</v>
      </c>
      <c r="AA76" s="43"/>
      <c r="AB76" s="43"/>
      <c r="AC76" s="43">
        <v>0.3</v>
      </c>
      <c r="AD76" s="43">
        <v>0.3</v>
      </c>
      <c r="AE76" s="43"/>
      <c r="AF76" s="43"/>
      <c r="AG76" s="43"/>
      <c r="AH76" s="43"/>
      <c r="AI76" s="43"/>
      <c r="AJ76" s="43"/>
      <c r="AK76" s="43"/>
      <c r="AL76" s="43"/>
      <c r="AM76" s="43">
        <f>AC76+AE76+AG76+AI76+AK76</f>
        <v>0.3</v>
      </c>
      <c r="AN76" s="43">
        <f>AD76+AF76+AH76+AJ76+AL76</f>
        <v>0.3</v>
      </c>
      <c r="AO76" s="47"/>
    </row>
    <row r="77" spans="1:41" ht="47.25">
      <c r="A77" s="40" t="s">
        <v>155</v>
      </c>
      <c r="B77" s="41" t="s">
        <v>156</v>
      </c>
      <c r="C77" s="42" t="s">
        <v>157</v>
      </c>
      <c r="D77" s="43"/>
      <c r="E77" s="44">
        <v>2017</v>
      </c>
      <c r="F77" s="44">
        <v>2017</v>
      </c>
      <c r="G77" s="44">
        <v>2017</v>
      </c>
      <c r="H77" s="43">
        <v>0.06</v>
      </c>
      <c r="I77" s="43">
        <v>0.06</v>
      </c>
      <c r="J77" s="43"/>
      <c r="K77" s="43">
        <f t="shared" si="18"/>
        <v>0.35</v>
      </c>
      <c r="L77" s="43"/>
      <c r="M77" s="43">
        <v>0.03</v>
      </c>
      <c r="N77" s="43">
        <v>0.32</v>
      </c>
      <c r="O77" s="43"/>
      <c r="P77" s="43">
        <f t="shared" si="19"/>
        <v>0.35</v>
      </c>
      <c r="Q77" s="43"/>
      <c r="R77" s="43">
        <v>0.03</v>
      </c>
      <c r="S77" s="43">
        <v>0.32</v>
      </c>
      <c r="T77" s="43"/>
      <c r="U77" s="43"/>
      <c r="V77" s="43"/>
      <c r="W77" s="43"/>
      <c r="X77" s="43">
        <v>0</v>
      </c>
      <c r="Y77" s="43"/>
      <c r="Z77" s="43">
        <v>0</v>
      </c>
      <c r="AA77" s="43"/>
      <c r="AB77" s="43"/>
      <c r="AC77" s="43">
        <v>0.35</v>
      </c>
      <c r="AD77" s="43">
        <v>0.35</v>
      </c>
      <c r="AE77" s="43"/>
      <c r="AF77" s="43"/>
      <c r="AG77" s="43"/>
      <c r="AH77" s="43"/>
      <c r="AI77" s="43"/>
      <c r="AJ77" s="43"/>
      <c r="AK77" s="43"/>
      <c r="AL77" s="43"/>
      <c r="AM77" s="43">
        <f t="shared" ref="AM77:AN95" si="20">AC77+AE77+AG77+AI77+AK77</f>
        <v>0.35</v>
      </c>
      <c r="AN77" s="43">
        <f t="shared" si="20"/>
        <v>0.35</v>
      </c>
      <c r="AO77" s="47"/>
    </row>
    <row r="78" spans="1:41" ht="47.25">
      <c r="A78" s="40" t="s">
        <v>158</v>
      </c>
      <c r="B78" s="41" t="s">
        <v>159</v>
      </c>
      <c r="C78" s="42" t="s">
        <v>160</v>
      </c>
      <c r="D78" s="43"/>
      <c r="E78" s="44">
        <v>2017</v>
      </c>
      <c r="F78" s="44">
        <v>2017</v>
      </c>
      <c r="G78" s="44">
        <v>2017</v>
      </c>
      <c r="H78" s="43">
        <v>7.0000000000000007E-2</v>
      </c>
      <c r="I78" s="43">
        <v>7.0000000000000007E-2</v>
      </c>
      <c r="J78" s="43"/>
      <c r="K78" s="43">
        <f t="shared" si="18"/>
        <v>0.43000000000000005</v>
      </c>
      <c r="L78" s="43"/>
      <c r="M78" s="43">
        <v>0.03</v>
      </c>
      <c r="N78" s="43">
        <v>0.4</v>
      </c>
      <c r="O78" s="43"/>
      <c r="P78" s="43">
        <f t="shared" si="19"/>
        <v>0.43000000000000005</v>
      </c>
      <c r="Q78" s="43"/>
      <c r="R78" s="43">
        <v>0.03</v>
      </c>
      <c r="S78" s="43">
        <v>0.4</v>
      </c>
      <c r="T78" s="43"/>
      <c r="U78" s="43"/>
      <c r="V78" s="43"/>
      <c r="W78" s="43"/>
      <c r="X78" s="43">
        <v>0</v>
      </c>
      <c r="Y78" s="43"/>
      <c r="Z78" s="43">
        <v>0</v>
      </c>
      <c r="AA78" s="43"/>
      <c r="AB78" s="43"/>
      <c r="AC78" s="43">
        <v>0.43000000000000005</v>
      </c>
      <c r="AD78" s="43">
        <v>0.43000000000000005</v>
      </c>
      <c r="AE78" s="43"/>
      <c r="AF78" s="43"/>
      <c r="AG78" s="43"/>
      <c r="AH78" s="43"/>
      <c r="AI78" s="43"/>
      <c r="AJ78" s="43"/>
      <c r="AK78" s="43"/>
      <c r="AL78" s="43"/>
      <c r="AM78" s="43">
        <f t="shared" si="20"/>
        <v>0.43000000000000005</v>
      </c>
      <c r="AN78" s="43">
        <f t="shared" si="20"/>
        <v>0.43000000000000005</v>
      </c>
      <c r="AO78" s="47"/>
    </row>
    <row r="79" spans="1:41" ht="47.25">
      <c r="A79" s="40" t="s">
        <v>161</v>
      </c>
      <c r="B79" s="41" t="s">
        <v>162</v>
      </c>
      <c r="C79" s="42" t="s">
        <v>163</v>
      </c>
      <c r="D79" s="43"/>
      <c r="E79" s="44">
        <v>2017</v>
      </c>
      <c r="F79" s="44">
        <v>2017</v>
      </c>
      <c r="G79" s="44">
        <v>2017</v>
      </c>
      <c r="H79" s="43">
        <v>7.0000000000000007E-2</v>
      </c>
      <c r="I79" s="43">
        <v>7.0000000000000007E-2</v>
      </c>
      <c r="J79" s="43"/>
      <c r="K79" s="43">
        <f t="shared" si="18"/>
        <v>0.43000000000000005</v>
      </c>
      <c r="L79" s="43"/>
      <c r="M79" s="43">
        <v>0.03</v>
      </c>
      <c r="N79" s="43">
        <v>0.4</v>
      </c>
      <c r="O79" s="43"/>
      <c r="P79" s="43">
        <f t="shared" si="19"/>
        <v>0.43000000000000005</v>
      </c>
      <c r="Q79" s="43"/>
      <c r="R79" s="43">
        <v>0.03</v>
      </c>
      <c r="S79" s="43">
        <v>0.4</v>
      </c>
      <c r="T79" s="43"/>
      <c r="U79" s="43"/>
      <c r="V79" s="43"/>
      <c r="W79" s="43"/>
      <c r="X79" s="43">
        <v>0</v>
      </c>
      <c r="Y79" s="43"/>
      <c r="Z79" s="43">
        <v>0</v>
      </c>
      <c r="AA79" s="43"/>
      <c r="AB79" s="43"/>
      <c r="AC79" s="43">
        <v>0.43000000000000005</v>
      </c>
      <c r="AD79" s="43">
        <v>0.43000000000000005</v>
      </c>
      <c r="AE79" s="43"/>
      <c r="AF79" s="43"/>
      <c r="AG79" s="43"/>
      <c r="AH79" s="43"/>
      <c r="AI79" s="43"/>
      <c r="AJ79" s="43"/>
      <c r="AK79" s="43"/>
      <c r="AL79" s="43"/>
      <c r="AM79" s="43">
        <f t="shared" si="20"/>
        <v>0.43000000000000005</v>
      </c>
      <c r="AN79" s="43">
        <f t="shared" si="20"/>
        <v>0.43000000000000005</v>
      </c>
      <c r="AO79" s="47"/>
    </row>
    <row r="80" spans="1:41" ht="47.25">
      <c r="A80" s="40" t="s">
        <v>164</v>
      </c>
      <c r="B80" s="41" t="s">
        <v>165</v>
      </c>
      <c r="C80" s="42" t="s">
        <v>166</v>
      </c>
      <c r="D80" s="43"/>
      <c r="E80" s="44">
        <v>2017</v>
      </c>
      <c r="F80" s="44">
        <v>2017</v>
      </c>
      <c r="G80" s="44">
        <v>2017</v>
      </c>
      <c r="H80" s="43">
        <v>0.14000000000000001</v>
      </c>
      <c r="I80" s="43">
        <v>0.14000000000000001</v>
      </c>
      <c r="J80" s="43"/>
      <c r="K80" s="43">
        <f t="shared" si="18"/>
        <v>0.8600000000000001</v>
      </c>
      <c r="L80" s="43"/>
      <c r="M80" s="43">
        <v>0.05</v>
      </c>
      <c r="N80" s="43">
        <v>0.81</v>
      </c>
      <c r="O80" s="43"/>
      <c r="P80" s="43">
        <f t="shared" si="19"/>
        <v>0.8600000000000001</v>
      </c>
      <c r="Q80" s="43"/>
      <c r="R80" s="43">
        <v>0.05</v>
      </c>
      <c r="S80" s="43">
        <v>0.81</v>
      </c>
      <c r="T80" s="43"/>
      <c r="U80" s="43"/>
      <c r="V80" s="43"/>
      <c r="W80" s="43"/>
      <c r="X80" s="43">
        <v>0</v>
      </c>
      <c r="Y80" s="43"/>
      <c r="Z80" s="43">
        <v>0</v>
      </c>
      <c r="AA80" s="43"/>
      <c r="AB80" s="43"/>
      <c r="AC80" s="43">
        <v>0.8600000000000001</v>
      </c>
      <c r="AD80" s="43">
        <v>0.8600000000000001</v>
      </c>
      <c r="AE80" s="43"/>
      <c r="AF80" s="43"/>
      <c r="AG80" s="43"/>
      <c r="AH80" s="43"/>
      <c r="AI80" s="43"/>
      <c r="AJ80" s="43"/>
      <c r="AK80" s="43"/>
      <c r="AL80" s="43"/>
      <c r="AM80" s="43">
        <f t="shared" si="20"/>
        <v>0.8600000000000001</v>
      </c>
      <c r="AN80" s="43">
        <f t="shared" si="20"/>
        <v>0.8600000000000001</v>
      </c>
      <c r="AO80" s="47"/>
    </row>
    <row r="81" spans="1:41" ht="47.25">
      <c r="A81" s="40" t="s">
        <v>167</v>
      </c>
      <c r="B81" s="41" t="s">
        <v>168</v>
      </c>
      <c r="C81" s="42" t="s">
        <v>169</v>
      </c>
      <c r="D81" s="43"/>
      <c r="E81" s="44">
        <v>2017</v>
      </c>
      <c r="F81" s="44">
        <v>2017</v>
      </c>
      <c r="G81" s="44">
        <v>2017</v>
      </c>
      <c r="H81" s="43">
        <v>7.0000000000000007E-2</v>
      </c>
      <c r="I81" s="43">
        <v>7.0000000000000007E-2</v>
      </c>
      <c r="J81" s="43"/>
      <c r="K81" s="43">
        <f t="shared" si="18"/>
        <v>0.43000000000000005</v>
      </c>
      <c r="L81" s="43"/>
      <c r="M81" s="43">
        <v>0.03</v>
      </c>
      <c r="N81" s="43">
        <v>0.4</v>
      </c>
      <c r="O81" s="43"/>
      <c r="P81" s="43">
        <f t="shared" si="19"/>
        <v>0.43000000000000005</v>
      </c>
      <c r="Q81" s="43"/>
      <c r="R81" s="43">
        <v>0.03</v>
      </c>
      <c r="S81" s="43">
        <v>0.4</v>
      </c>
      <c r="T81" s="43"/>
      <c r="U81" s="43"/>
      <c r="V81" s="43"/>
      <c r="W81" s="43"/>
      <c r="X81" s="43">
        <v>0</v>
      </c>
      <c r="Y81" s="43"/>
      <c r="Z81" s="43">
        <v>0</v>
      </c>
      <c r="AA81" s="43"/>
      <c r="AB81" s="43"/>
      <c r="AC81" s="43">
        <v>0.43000000000000005</v>
      </c>
      <c r="AD81" s="43">
        <v>0.43000000000000005</v>
      </c>
      <c r="AE81" s="43"/>
      <c r="AF81" s="43"/>
      <c r="AG81" s="43"/>
      <c r="AH81" s="43"/>
      <c r="AI81" s="43"/>
      <c r="AJ81" s="43"/>
      <c r="AK81" s="43"/>
      <c r="AL81" s="43"/>
      <c r="AM81" s="43">
        <f t="shared" si="20"/>
        <v>0.43000000000000005</v>
      </c>
      <c r="AN81" s="43">
        <f t="shared" si="20"/>
        <v>0.43000000000000005</v>
      </c>
      <c r="AO81" s="47"/>
    </row>
    <row r="82" spans="1:41" ht="47.25">
      <c r="A82" s="40" t="s">
        <v>170</v>
      </c>
      <c r="B82" s="41" t="s">
        <v>171</v>
      </c>
      <c r="C82" s="42" t="s">
        <v>172</v>
      </c>
      <c r="D82" s="43"/>
      <c r="E82" s="44">
        <v>2018</v>
      </c>
      <c r="F82" s="44">
        <v>2018</v>
      </c>
      <c r="G82" s="44">
        <v>2022</v>
      </c>
      <c r="H82" s="43"/>
      <c r="I82" s="43"/>
      <c r="J82" s="43"/>
      <c r="K82" s="43">
        <v>0.37</v>
      </c>
      <c r="L82" s="43"/>
      <c r="M82" s="43"/>
      <c r="N82" s="43"/>
      <c r="O82" s="43"/>
      <c r="P82" s="43">
        <f t="shared" si="19"/>
        <v>0</v>
      </c>
      <c r="Q82" s="43"/>
      <c r="R82" s="43"/>
      <c r="S82" s="43"/>
      <c r="T82" s="43"/>
      <c r="U82" s="43"/>
      <c r="V82" s="43"/>
      <c r="W82" s="43"/>
      <c r="X82" s="43">
        <v>0.37</v>
      </c>
      <c r="Y82" s="43"/>
      <c r="Z82" s="43">
        <v>0</v>
      </c>
      <c r="AA82" s="43"/>
      <c r="AB82" s="43"/>
      <c r="AC82" s="43"/>
      <c r="AD82" s="43"/>
      <c r="AE82" s="43">
        <v>0.37</v>
      </c>
      <c r="AF82" s="43">
        <v>0</v>
      </c>
      <c r="AG82" s="43"/>
      <c r="AH82" s="43"/>
      <c r="AI82" s="43"/>
      <c r="AJ82" s="43"/>
      <c r="AK82" s="43"/>
      <c r="AL82" s="43"/>
      <c r="AM82" s="43">
        <f t="shared" si="20"/>
        <v>0.37</v>
      </c>
      <c r="AN82" s="43">
        <f t="shared" si="20"/>
        <v>0</v>
      </c>
      <c r="AO82" s="47"/>
    </row>
    <row r="83" spans="1:41" ht="47.25">
      <c r="A83" s="40" t="s">
        <v>173</v>
      </c>
      <c r="B83" s="41" t="s">
        <v>174</v>
      </c>
      <c r="C83" s="42" t="s">
        <v>175</v>
      </c>
      <c r="D83" s="43"/>
      <c r="E83" s="44">
        <v>2018</v>
      </c>
      <c r="F83" s="44">
        <v>2018</v>
      </c>
      <c r="G83" s="44">
        <v>2022</v>
      </c>
      <c r="H83" s="43"/>
      <c r="I83" s="43"/>
      <c r="J83" s="43"/>
      <c r="K83" s="43">
        <v>0.31</v>
      </c>
      <c r="L83" s="43"/>
      <c r="M83" s="43"/>
      <c r="N83" s="43"/>
      <c r="O83" s="43"/>
      <c r="P83" s="43">
        <f t="shared" si="19"/>
        <v>0</v>
      </c>
      <c r="Q83" s="43"/>
      <c r="R83" s="43"/>
      <c r="S83" s="43"/>
      <c r="T83" s="43"/>
      <c r="U83" s="43"/>
      <c r="V83" s="43"/>
      <c r="W83" s="43"/>
      <c r="X83" s="43">
        <v>0.31</v>
      </c>
      <c r="Y83" s="43"/>
      <c r="Z83" s="43">
        <v>0</v>
      </c>
      <c r="AA83" s="43"/>
      <c r="AB83" s="43"/>
      <c r="AC83" s="43"/>
      <c r="AD83" s="43"/>
      <c r="AE83" s="43">
        <v>0.31</v>
      </c>
      <c r="AF83" s="43">
        <v>0</v>
      </c>
      <c r="AG83" s="43"/>
      <c r="AH83" s="43"/>
      <c r="AI83" s="43"/>
      <c r="AJ83" s="43"/>
      <c r="AK83" s="43"/>
      <c r="AL83" s="43"/>
      <c r="AM83" s="43">
        <f t="shared" si="20"/>
        <v>0.31</v>
      </c>
      <c r="AN83" s="43">
        <f t="shared" si="20"/>
        <v>0</v>
      </c>
      <c r="AO83" s="47"/>
    </row>
    <row r="84" spans="1:41" ht="47.25">
      <c r="A84" s="40" t="s">
        <v>176</v>
      </c>
      <c r="B84" s="41" t="s">
        <v>177</v>
      </c>
      <c r="C84" s="42" t="s">
        <v>178</v>
      </c>
      <c r="D84" s="43"/>
      <c r="E84" s="44">
        <v>2018</v>
      </c>
      <c r="F84" s="44">
        <v>2018</v>
      </c>
      <c r="G84" s="44">
        <v>2018</v>
      </c>
      <c r="H84" s="43">
        <v>7.0000000000000007E-2</v>
      </c>
      <c r="I84" s="43">
        <v>7.0000000000000007E-2</v>
      </c>
      <c r="J84" s="43"/>
      <c r="K84" s="43">
        <v>0.48</v>
      </c>
      <c r="L84" s="43"/>
      <c r="M84" s="43"/>
      <c r="N84" s="43"/>
      <c r="O84" s="43"/>
      <c r="P84" s="43">
        <f t="shared" si="19"/>
        <v>0.4</v>
      </c>
      <c r="Q84" s="43"/>
      <c r="R84" s="43">
        <v>0.01</v>
      </c>
      <c r="S84" s="43">
        <v>0.38</v>
      </c>
      <c r="T84" s="43">
        <v>0.01</v>
      </c>
      <c r="U84" s="43"/>
      <c r="V84" s="43"/>
      <c r="W84" s="43"/>
      <c r="X84" s="43">
        <v>0.48</v>
      </c>
      <c r="Y84" s="43"/>
      <c r="Z84" s="43">
        <v>0.4</v>
      </c>
      <c r="AA84" s="43"/>
      <c r="AB84" s="43"/>
      <c r="AC84" s="43"/>
      <c r="AD84" s="43"/>
      <c r="AE84" s="43">
        <v>0.48</v>
      </c>
      <c r="AF84" s="43">
        <v>0.4</v>
      </c>
      <c r="AG84" s="43"/>
      <c r="AH84" s="43"/>
      <c r="AI84" s="43"/>
      <c r="AJ84" s="43"/>
      <c r="AK84" s="43"/>
      <c r="AL84" s="43"/>
      <c r="AM84" s="43">
        <f t="shared" si="20"/>
        <v>0.48</v>
      </c>
      <c r="AN84" s="43">
        <f t="shared" si="20"/>
        <v>0.4</v>
      </c>
      <c r="AO84" s="47" t="s">
        <v>179</v>
      </c>
    </row>
    <row r="85" spans="1:41" ht="47.25">
      <c r="A85" s="40" t="s">
        <v>180</v>
      </c>
      <c r="B85" s="41" t="s">
        <v>181</v>
      </c>
      <c r="C85" s="42" t="s">
        <v>182</v>
      </c>
      <c r="D85" s="43"/>
      <c r="E85" s="44">
        <v>2018</v>
      </c>
      <c r="F85" s="44">
        <v>2018</v>
      </c>
      <c r="G85" s="44">
        <v>2018</v>
      </c>
      <c r="H85" s="43">
        <v>0.06</v>
      </c>
      <c r="I85" s="43">
        <v>0.06</v>
      </c>
      <c r="J85" s="43"/>
      <c r="K85" s="43">
        <v>0.37</v>
      </c>
      <c r="L85" s="43"/>
      <c r="M85" s="43"/>
      <c r="N85" s="43"/>
      <c r="O85" s="43"/>
      <c r="P85" s="43">
        <f t="shared" si="19"/>
        <v>0.32</v>
      </c>
      <c r="Q85" s="43"/>
      <c r="R85" s="43">
        <v>0.01</v>
      </c>
      <c r="S85" s="43">
        <v>0.3</v>
      </c>
      <c r="T85" s="43">
        <v>0.01</v>
      </c>
      <c r="U85" s="43"/>
      <c r="V85" s="43"/>
      <c r="W85" s="43"/>
      <c r="X85" s="43">
        <v>0.37</v>
      </c>
      <c r="Y85" s="43"/>
      <c r="Z85" s="43">
        <v>0.32</v>
      </c>
      <c r="AA85" s="43"/>
      <c r="AB85" s="43"/>
      <c r="AC85" s="43"/>
      <c r="AD85" s="43"/>
      <c r="AE85" s="43">
        <v>0.37</v>
      </c>
      <c r="AF85" s="43">
        <v>0.32</v>
      </c>
      <c r="AG85" s="43"/>
      <c r="AH85" s="43"/>
      <c r="AI85" s="43"/>
      <c r="AJ85" s="43"/>
      <c r="AK85" s="43"/>
      <c r="AL85" s="43"/>
      <c r="AM85" s="43">
        <f t="shared" si="20"/>
        <v>0.37</v>
      </c>
      <c r="AN85" s="43">
        <f t="shared" si="20"/>
        <v>0.32</v>
      </c>
      <c r="AO85" s="47" t="s">
        <v>179</v>
      </c>
    </row>
    <row r="86" spans="1:41" ht="47.25">
      <c r="A86" s="40" t="s">
        <v>183</v>
      </c>
      <c r="B86" s="41" t="s">
        <v>184</v>
      </c>
      <c r="C86" s="42" t="s">
        <v>185</v>
      </c>
      <c r="D86" s="43"/>
      <c r="E86" s="44">
        <v>2018</v>
      </c>
      <c r="F86" s="44">
        <v>2018</v>
      </c>
      <c r="G86" s="44">
        <v>2022</v>
      </c>
      <c r="H86" s="43"/>
      <c r="I86" s="43"/>
      <c r="J86" s="43"/>
      <c r="K86" s="43">
        <v>0.31</v>
      </c>
      <c r="L86" s="43"/>
      <c r="M86" s="43"/>
      <c r="N86" s="43"/>
      <c r="O86" s="43"/>
      <c r="P86" s="43">
        <f t="shared" si="19"/>
        <v>0</v>
      </c>
      <c r="Q86" s="43"/>
      <c r="R86" s="43"/>
      <c r="S86" s="43"/>
      <c r="T86" s="43"/>
      <c r="U86" s="43"/>
      <c r="V86" s="43"/>
      <c r="W86" s="43"/>
      <c r="X86" s="43">
        <v>0.31</v>
      </c>
      <c r="Y86" s="43"/>
      <c r="Z86" s="43">
        <v>0</v>
      </c>
      <c r="AA86" s="43"/>
      <c r="AB86" s="43"/>
      <c r="AC86" s="43"/>
      <c r="AD86" s="43"/>
      <c r="AE86" s="43">
        <v>0.31</v>
      </c>
      <c r="AF86" s="43">
        <v>0</v>
      </c>
      <c r="AG86" s="43"/>
      <c r="AH86" s="43"/>
      <c r="AI86" s="43"/>
      <c r="AJ86" s="43"/>
      <c r="AK86" s="43"/>
      <c r="AL86" s="43"/>
      <c r="AM86" s="43">
        <f t="shared" si="20"/>
        <v>0.31</v>
      </c>
      <c r="AN86" s="43">
        <f t="shared" si="20"/>
        <v>0</v>
      </c>
      <c r="AO86" s="47"/>
    </row>
    <row r="87" spans="1:41" ht="47.25">
      <c r="A87" s="40" t="s">
        <v>186</v>
      </c>
      <c r="B87" s="41" t="s">
        <v>187</v>
      </c>
      <c r="C87" s="42" t="s">
        <v>188</v>
      </c>
      <c r="D87" s="43"/>
      <c r="E87" s="44">
        <v>2018</v>
      </c>
      <c r="F87" s="44">
        <v>2018</v>
      </c>
      <c r="G87" s="44">
        <v>2022</v>
      </c>
      <c r="H87" s="43"/>
      <c r="I87" s="43"/>
      <c r="J87" s="43"/>
      <c r="K87" s="43">
        <v>0.37</v>
      </c>
      <c r="L87" s="43"/>
      <c r="M87" s="43"/>
      <c r="N87" s="43"/>
      <c r="O87" s="43"/>
      <c r="P87" s="43">
        <f t="shared" si="19"/>
        <v>0</v>
      </c>
      <c r="Q87" s="43"/>
      <c r="R87" s="43"/>
      <c r="S87" s="43"/>
      <c r="T87" s="43"/>
      <c r="U87" s="43"/>
      <c r="V87" s="43"/>
      <c r="W87" s="43"/>
      <c r="X87" s="43">
        <v>0.37</v>
      </c>
      <c r="Y87" s="43"/>
      <c r="Z87" s="43">
        <v>0</v>
      </c>
      <c r="AA87" s="43"/>
      <c r="AB87" s="43"/>
      <c r="AC87" s="43"/>
      <c r="AD87" s="43"/>
      <c r="AE87" s="43">
        <v>0.37</v>
      </c>
      <c r="AF87" s="43">
        <v>0</v>
      </c>
      <c r="AG87" s="43"/>
      <c r="AH87" s="43"/>
      <c r="AI87" s="43"/>
      <c r="AJ87" s="43"/>
      <c r="AK87" s="43"/>
      <c r="AL87" s="43"/>
      <c r="AM87" s="43">
        <f t="shared" si="20"/>
        <v>0.37</v>
      </c>
      <c r="AN87" s="43">
        <f t="shared" si="20"/>
        <v>0</v>
      </c>
      <c r="AO87" s="47"/>
    </row>
    <row r="88" spans="1:41" ht="47.25">
      <c r="A88" s="40" t="s">
        <v>189</v>
      </c>
      <c r="B88" s="41" t="s">
        <v>190</v>
      </c>
      <c r="C88" s="42" t="s">
        <v>191</v>
      </c>
      <c r="D88" s="43"/>
      <c r="E88" s="44">
        <v>2018</v>
      </c>
      <c r="F88" s="44">
        <v>2018</v>
      </c>
      <c r="G88" s="44">
        <v>2018</v>
      </c>
      <c r="H88" s="43"/>
      <c r="I88" s="43"/>
      <c r="J88" s="43"/>
      <c r="K88" s="43">
        <v>0.37</v>
      </c>
      <c r="L88" s="43"/>
      <c r="M88" s="43"/>
      <c r="N88" s="43"/>
      <c r="O88" s="43"/>
      <c r="P88" s="43">
        <f t="shared" si="19"/>
        <v>0</v>
      </c>
      <c r="Q88" s="43"/>
      <c r="R88" s="43"/>
      <c r="S88" s="43"/>
      <c r="T88" s="43"/>
      <c r="U88" s="43"/>
      <c r="V88" s="43"/>
      <c r="W88" s="43"/>
      <c r="X88" s="43">
        <v>0.37</v>
      </c>
      <c r="Y88" s="43"/>
      <c r="Z88" s="43">
        <v>0</v>
      </c>
      <c r="AA88" s="43"/>
      <c r="AB88" s="43"/>
      <c r="AC88" s="43"/>
      <c r="AD88" s="43"/>
      <c r="AE88" s="43">
        <v>0.37</v>
      </c>
      <c r="AF88" s="43">
        <v>0</v>
      </c>
      <c r="AG88" s="43"/>
      <c r="AH88" s="43"/>
      <c r="AI88" s="43"/>
      <c r="AJ88" s="43"/>
      <c r="AK88" s="43"/>
      <c r="AL88" s="43"/>
      <c r="AM88" s="43">
        <f t="shared" si="20"/>
        <v>0.37</v>
      </c>
      <c r="AN88" s="43">
        <f t="shared" si="20"/>
        <v>0</v>
      </c>
      <c r="AO88" s="47"/>
    </row>
    <row r="89" spans="1:41" ht="47.25">
      <c r="A89" s="40" t="s">
        <v>192</v>
      </c>
      <c r="B89" s="41" t="s">
        <v>193</v>
      </c>
      <c r="C89" s="42" t="s">
        <v>194</v>
      </c>
      <c r="D89" s="43"/>
      <c r="E89" s="44">
        <v>2018</v>
      </c>
      <c r="F89" s="44">
        <v>2018</v>
      </c>
      <c r="G89" s="44">
        <v>2022</v>
      </c>
      <c r="H89" s="43"/>
      <c r="I89" s="43"/>
      <c r="J89" s="43"/>
      <c r="K89" s="43">
        <v>0.31</v>
      </c>
      <c r="L89" s="43"/>
      <c r="M89" s="43"/>
      <c r="N89" s="43"/>
      <c r="O89" s="43"/>
      <c r="P89" s="43">
        <f t="shared" si="19"/>
        <v>0</v>
      </c>
      <c r="Q89" s="43"/>
      <c r="R89" s="43"/>
      <c r="S89" s="43"/>
      <c r="T89" s="43"/>
      <c r="U89" s="43"/>
      <c r="V89" s="43"/>
      <c r="W89" s="43"/>
      <c r="X89" s="43">
        <v>0.31</v>
      </c>
      <c r="Y89" s="43"/>
      <c r="Z89" s="43">
        <v>0</v>
      </c>
      <c r="AA89" s="43"/>
      <c r="AB89" s="43"/>
      <c r="AC89" s="43"/>
      <c r="AD89" s="43"/>
      <c r="AE89" s="43">
        <v>0.31</v>
      </c>
      <c r="AF89" s="43">
        <v>0</v>
      </c>
      <c r="AG89" s="43"/>
      <c r="AH89" s="43"/>
      <c r="AI89" s="43"/>
      <c r="AJ89" s="43"/>
      <c r="AK89" s="43"/>
      <c r="AL89" s="43"/>
      <c r="AM89" s="43">
        <f t="shared" si="20"/>
        <v>0.31</v>
      </c>
      <c r="AN89" s="43">
        <f t="shared" si="20"/>
        <v>0</v>
      </c>
      <c r="AO89" s="47"/>
    </row>
    <row r="90" spans="1:41" ht="47.25">
      <c r="A90" s="40" t="s">
        <v>195</v>
      </c>
      <c r="B90" s="41" t="s">
        <v>196</v>
      </c>
      <c r="C90" s="42" t="s">
        <v>197</v>
      </c>
      <c r="D90" s="43"/>
      <c r="E90" s="44">
        <v>2018</v>
      </c>
      <c r="F90" s="44">
        <v>2018</v>
      </c>
      <c r="G90" s="44">
        <v>2022</v>
      </c>
      <c r="H90" s="43"/>
      <c r="I90" s="43"/>
      <c r="J90" s="43"/>
      <c r="K90" s="43">
        <v>0.37</v>
      </c>
      <c r="L90" s="43"/>
      <c r="M90" s="43"/>
      <c r="N90" s="43"/>
      <c r="O90" s="43"/>
      <c r="P90" s="43">
        <f t="shared" si="19"/>
        <v>0</v>
      </c>
      <c r="Q90" s="43"/>
      <c r="R90" s="43"/>
      <c r="S90" s="43"/>
      <c r="T90" s="43"/>
      <c r="U90" s="43"/>
      <c r="V90" s="43"/>
      <c r="W90" s="43"/>
      <c r="X90" s="43">
        <v>0.37</v>
      </c>
      <c r="Y90" s="43"/>
      <c r="Z90" s="43">
        <v>0</v>
      </c>
      <c r="AA90" s="43"/>
      <c r="AB90" s="43"/>
      <c r="AC90" s="43"/>
      <c r="AD90" s="43"/>
      <c r="AE90" s="43">
        <v>0.37</v>
      </c>
      <c r="AF90" s="43">
        <v>0</v>
      </c>
      <c r="AG90" s="43"/>
      <c r="AH90" s="43"/>
      <c r="AI90" s="43"/>
      <c r="AJ90" s="43"/>
      <c r="AK90" s="43"/>
      <c r="AL90" s="43"/>
      <c r="AM90" s="43">
        <f t="shared" si="20"/>
        <v>0.37</v>
      </c>
      <c r="AN90" s="43">
        <f t="shared" si="20"/>
        <v>0</v>
      </c>
      <c r="AO90" s="47"/>
    </row>
    <row r="91" spans="1:41">
      <c r="A91" s="40" t="s">
        <v>198</v>
      </c>
      <c r="B91" s="41" t="s">
        <v>199</v>
      </c>
      <c r="C91" s="42" t="s">
        <v>200</v>
      </c>
      <c r="D91" s="43"/>
      <c r="E91" s="44">
        <v>2018</v>
      </c>
      <c r="F91" s="44">
        <v>2018</v>
      </c>
      <c r="G91" s="44">
        <v>2018</v>
      </c>
      <c r="H91" s="43">
        <v>0.16</v>
      </c>
      <c r="I91" s="43">
        <v>0.13</v>
      </c>
      <c r="J91" s="43"/>
      <c r="K91" s="43">
        <v>0.96</v>
      </c>
      <c r="L91" s="43"/>
      <c r="M91" s="43"/>
      <c r="N91" s="43"/>
      <c r="O91" s="43"/>
      <c r="P91" s="43">
        <f t="shared" si="19"/>
        <v>0.72000000000000008</v>
      </c>
      <c r="Q91" s="43">
        <v>0.01</v>
      </c>
      <c r="R91" s="43">
        <v>0.04</v>
      </c>
      <c r="S91" s="43">
        <v>0.65</v>
      </c>
      <c r="T91" s="43">
        <v>0.02</v>
      </c>
      <c r="U91" s="43"/>
      <c r="V91" s="43"/>
      <c r="W91" s="43"/>
      <c r="X91" s="43">
        <v>0.96</v>
      </c>
      <c r="Y91" s="43"/>
      <c r="Z91" s="43">
        <v>0.72</v>
      </c>
      <c r="AA91" s="43"/>
      <c r="AB91" s="43"/>
      <c r="AC91" s="43"/>
      <c r="AD91" s="43"/>
      <c r="AE91" s="43">
        <v>0.96</v>
      </c>
      <c r="AF91" s="43">
        <v>0.72</v>
      </c>
      <c r="AG91" s="43"/>
      <c r="AH91" s="43"/>
      <c r="AI91" s="43"/>
      <c r="AJ91" s="43"/>
      <c r="AK91" s="43"/>
      <c r="AL91" s="43"/>
      <c r="AM91" s="43">
        <f t="shared" si="20"/>
        <v>0.96</v>
      </c>
      <c r="AN91" s="43">
        <f t="shared" si="20"/>
        <v>0.72</v>
      </c>
      <c r="AO91" s="47" t="s">
        <v>201</v>
      </c>
    </row>
    <row r="92" spans="1:41">
      <c r="A92" s="40" t="s">
        <v>202</v>
      </c>
      <c r="B92" s="41" t="s">
        <v>203</v>
      </c>
      <c r="C92" s="42" t="s">
        <v>204</v>
      </c>
      <c r="D92" s="43"/>
      <c r="E92" s="44">
        <v>2018</v>
      </c>
      <c r="F92" s="44">
        <v>2018</v>
      </c>
      <c r="G92" s="44">
        <v>2018</v>
      </c>
      <c r="H92" s="43">
        <v>0.16</v>
      </c>
      <c r="I92" s="43">
        <v>0.13</v>
      </c>
      <c r="J92" s="43"/>
      <c r="K92" s="43">
        <v>0.8</v>
      </c>
      <c r="L92" s="43"/>
      <c r="M92" s="43"/>
      <c r="N92" s="43"/>
      <c r="O92" s="43"/>
      <c r="P92" s="43">
        <f t="shared" si="19"/>
        <v>0.72000000000000008</v>
      </c>
      <c r="Q92" s="43">
        <v>0.01</v>
      </c>
      <c r="R92" s="43">
        <v>0.04</v>
      </c>
      <c r="S92" s="43">
        <v>0.65</v>
      </c>
      <c r="T92" s="43">
        <v>0.02</v>
      </c>
      <c r="U92" s="43"/>
      <c r="V92" s="43"/>
      <c r="W92" s="43"/>
      <c r="X92" s="43">
        <v>0.8</v>
      </c>
      <c r="Y92" s="43"/>
      <c r="Z92" s="43">
        <v>0.72</v>
      </c>
      <c r="AA92" s="43"/>
      <c r="AB92" s="43"/>
      <c r="AC92" s="43"/>
      <c r="AD92" s="43"/>
      <c r="AE92" s="43">
        <v>0.8</v>
      </c>
      <c r="AF92" s="43">
        <v>0.72</v>
      </c>
      <c r="AG92" s="43"/>
      <c r="AH92" s="43"/>
      <c r="AI92" s="43"/>
      <c r="AJ92" s="43"/>
      <c r="AK92" s="43"/>
      <c r="AL92" s="43"/>
      <c r="AM92" s="43">
        <f t="shared" si="20"/>
        <v>0.8</v>
      </c>
      <c r="AN92" s="43">
        <f t="shared" si="20"/>
        <v>0.72</v>
      </c>
      <c r="AO92" s="47" t="s">
        <v>201</v>
      </c>
    </row>
    <row r="93" spans="1:41" ht="24" customHeight="1">
      <c r="A93" s="40" t="s">
        <v>205</v>
      </c>
      <c r="B93" s="41" t="s">
        <v>206</v>
      </c>
      <c r="C93" s="42" t="s">
        <v>207</v>
      </c>
      <c r="D93" s="43"/>
      <c r="E93" s="44">
        <v>2018</v>
      </c>
      <c r="F93" s="44">
        <v>2018</v>
      </c>
      <c r="G93" s="44">
        <v>2018</v>
      </c>
      <c r="H93" s="43"/>
      <c r="I93" s="43"/>
      <c r="J93" s="43"/>
      <c r="K93" s="43">
        <v>1.01</v>
      </c>
      <c r="L93" s="43"/>
      <c r="M93" s="43"/>
      <c r="N93" s="43"/>
      <c r="O93" s="43"/>
      <c r="P93" s="43">
        <f t="shared" si="19"/>
        <v>0</v>
      </c>
      <c r="Q93" s="43"/>
      <c r="R93" s="43"/>
      <c r="S93" s="43"/>
      <c r="T93" s="43"/>
      <c r="U93" s="43"/>
      <c r="V93" s="43"/>
      <c r="W93" s="43"/>
      <c r="X93" s="43">
        <v>1.01</v>
      </c>
      <c r="Y93" s="43"/>
      <c r="Z93" s="43">
        <v>0</v>
      </c>
      <c r="AA93" s="43"/>
      <c r="AB93" s="43"/>
      <c r="AC93" s="43"/>
      <c r="AD93" s="43"/>
      <c r="AE93" s="43">
        <v>1.01</v>
      </c>
      <c r="AF93" s="43">
        <v>0</v>
      </c>
      <c r="AG93" s="43"/>
      <c r="AH93" s="43"/>
      <c r="AI93" s="43"/>
      <c r="AJ93" s="43"/>
      <c r="AK93" s="43"/>
      <c r="AL93" s="43"/>
      <c r="AM93" s="43">
        <f t="shared" si="20"/>
        <v>1.01</v>
      </c>
      <c r="AN93" s="43">
        <f t="shared" si="20"/>
        <v>0</v>
      </c>
      <c r="AO93" s="47"/>
    </row>
    <row r="94" spans="1:41" ht="24" customHeight="1">
      <c r="A94" s="40" t="s">
        <v>208</v>
      </c>
      <c r="B94" s="41" t="s">
        <v>209</v>
      </c>
      <c r="C94" s="42" t="s">
        <v>210</v>
      </c>
      <c r="D94" s="43"/>
      <c r="E94" s="44">
        <v>2018</v>
      </c>
      <c r="F94" s="44">
        <v>2018</v>
      </c>
      <c r="G94" s="44">
        <v>2018</v>
      </c>
      <c r="H94" s="43"/>
      <c r="I94" s="43"/>
      <c r="J94" s="43"/>
      <c r="K94" s="43">
        <v>0.86</v>
      </c>
      <c r="L94" s="43"/>
      <c r="M94" s="43"/>
      <c r="N94" s="43"/>
      <c r="O94" s="43"/>
      <c r="P94" s="43">
        <f t="shared" si="19"/>
        <v>0</v>
      </c>
      <c r="Q94" s="43"/>
      <c r="R94" s="43"/>
      <c r="S94" s="43"/>
      <c r="T94" s="43"/>
      <c r="U94" s="43"/>
      <c r="V94" s="43"/>
      <c r="W94" s="43"/>
      <c r="X94" s="43">
        <v>0.86</v>
      </c>
      <c r="Y94" s="43"/>
      <c r="Z94" s="43">
        <v>0</v>
      </c>
      <c r="AA94" s="43"/>
      <c r="AB94" s="43"/>
      <c r="AC94" s="43"/>
      <c r="AD94" s="43"/>
      <c r="AE94" s="43">
        <v>0.86</v>
      </c>
      <c r="AF94" s="43">
        <v>0</v>
      </c>
      <c r="AG94" s="43"/>
      <c r="AH94" s="43"/>
      <c r="AI94" s="43"/>
      <c r="AJ94" s="43"/>
      <c r="AK94" s="43"/>
      <c r="AL94" s="43"/>
      <c r="AM94" s="43">
        <f t="shared" si="20"/>
        <v>0.86</v>
      </c>
      <c r="AN94" s="43">
        <f t="shared" si="20"/>
        <v>0</v>
      </c>
      <c r="AO94" s="47"/>
    </row>
    <row r="95" spans="1:41" ht="24" customHeight="1">
      <c r="A95" s="40" t="s">
        <v>211</v>
      </c>
      <c r="B95" s="41" t="s">
        <v>212</v>
      </c>
      <c r="C95" s="42" t="s">
        <v>213</v>
      </c>
      <c r="D95" s="43"/>
      <c r="E95" s="44">
        <v>2018</v>
      </c>
      <c r="F95" s="44">
        <v>2018</v>
      </c>
      <c r="G95" s="44">
        <v>2018</v>
      </c>
      <c r="H95" s="43"/>
      <c r="I95" s="43"/>
      <c r="J95" s="43"/>
      <c r="K95" s="43">
        <v>0.86</v>
      </c>
      <c r="L95" s="43"/>
      <c r="M95" s="43"/>
      <c r="N95" s="43"/>
      <c r="O95" s="43"/>
      <c r="P95" s="43">
        <f t="shared" si="19"/>
        <v>0</v>
      </c>
      <c r="Q95" s="43"/>
      <c r="R95" s="43"/>
      <c r="S95" s="43"/>
      <c r="T95" s="43"/>
      <c r="U95" s="43"/>
      <c r="V95" s="43"/>
      <c r="W95" s="43"/>
      <c r="X95" s="43">
        <v>0.86</v>
      </c>
      <c r="Y95" s="43"/>
      <c r="Z95" s="43">
        <v>0</v>
      </c>
      <c r="AA95" s="43"/>
      <c r="AB95" s="43"/>
      <c r="AC95" s="43"/>
      <c r="AD95" s="43"/>
      <c r="AE95" s="43">
        <v>0.86</v>
      </c>
      <c r="AF95" s="43">
        <v>0</v>
      </c>
      <c r="AG95" s="43"/>
      <c r="AH95" s="43"/>
      <c r="AI95" s="43"/>
      <c r="AJ95" s="43"/>
      <c r="AK95" s="43"/>
      <c r="AL95" s="43"/>
      <c r="AM95" s="43">
        <f t="shared" si="20"/>
        <v>0.86</v>
      </c>
      <c r="AN95" s="43">
        <f t="shared" si="20"/>
        <v>0</v>
      </c>
      <c r="AO95" s="47"/>
    </row>
    <row r="96" spans="1:41" ht="47.25">
      <c r="A96" s="40" t="s">
        <v>214</v>
      </c>
      <c r="B96" s="41" t="s">
        <v>215</v>
      </c>
      <c r="C96" s="42" t="s">
        <v>216</v>
      </c>
      <c r="D96" s="43"/>
      <c r="E96" s="44">
        <v>2019</v>
      </c>
      <c r="F96" s="44">
        <v>2019</v>
      </c>
      <c r="G96" s="44">
        <v>2019</v>
      </c>
      <c r="H96" s="43"/>
      <c r="I96" s="43"/>
      <c r="J96" s="43"/>
      <c r="K96" s="43">
        <v>0.5</v>
      </c>
      <c r="L96" s="43"/>
      <c r="M96" s="43"/>
      <c r="N96" s="43"/>
      <c r="O96" s="43"/>
      <c r="P96" s="43">
        <v>0.5</v>
      </c>
      <c r="Q96" s="43"/>
      <c r="R96" s="43"/>
      <c r="S96" s="43"/>
      <c r="T96" s="43"/>
      <c r="U96" s="43"/>
      <c r="V96" s="43"/>
      <c r="W96" s="43"/>
      <c r="X96" s="43">
        <v>0</v>
      </c>
      <c r="Y96" s="43"/>
      <c r="Z96" s="43">
        <v>0</v>
      </c>
      <c r="AA96" s="43"/>
      <c r="AB96" s="43"/>
      <c r="AC96" s="43"/>
      <c r="AD96" s="43"/>
      <c r="AE96" s="43"/>
      <c r="AF96" s="43"/>
      <c r="AG96" s="43">
        <v>0.5</v>
      </c>
      <c r="AH96" s="43">
        <v>0.5</v>
      </c>
      <c r="AI96" s="43"/>
      <c r="AJ96" s="43"/>
      <c r="AK96" s="43"/>
      <c r="AL96" s="43"/>
      <c r="AM96" s="43">
        <f t="shared" ref="AM96:AN111" si="21">AC96+AE96+AG96+AI96+AK96</f>
        <v>0.5</v>
      </c>
      <c r="AN96" s="43">
        <f t="shared" si="21"/>
        <v>0.5</v>
      </c>
      <c r="AO96" s="47"/>
    </row>
    <row r="97" spans="1:41" ht="47.25">
      <c r="A97" s="40" t="s">
        <v>217</v>
      </c>
      <c r="B97" s="41" t="s">
        <v>218</v>
      </c>
      <c r="C97" s="42" t="s">
        <v>219</v>
      </c>
      <c r="D97" s="43"/>
      <c r="E97" s="44">
        <v>2019</v>
      </c>
      <c r="F97" s="44">
        <v>2019</v>
      </c>
      <c r="G97" s="44">
        <v>2019</v>
      </c>
      <c r="H97" s="43"/>
      <c r="I97" s="43"/>
      <c r="J97" s="43"/>
      <c r="K97" s="43">
        <v>0.34</v>
      </c>
      <c r="L97" s="43"/>
      <c r="M97" s="43"/>
      <c r="N97" s="43"/>
      <c r="O97" s="43"/>
      <c r="P97" s="43">
        <v>0.34</v>
      </c>
      <c r="Q97" s="43"/>
      <c r="R97" s="43"/>
      <c r="S97" s="43"/>
      <c r="T97" s="43"/>
      <c r="U97" s="43"/>
      <c r="V97" s="43"/>
      <c r="W97" s="43"/>
      <c r="X97" s="43">
        <v>0</v>
      </c>
      <c r="Y97" s="43"/>
      <c r="Z97" s="43">
        <v>0</v>
      </c>
      <c r="AA97" s="43"/>
      <c r="AB97" s="43"/>
      <c r="AC97" s="43"/>
      <c r="AD97" s="43"/>
      <c r="AE97" s="43"/>
      <c r="AF97" s="43"/>
      <c r="AG97" s="43">
        <v>0.34</v>
      </c>
      <c r="AH97" s="43">
        <v>0.34</v>
      </c>
      <c r="AI97" s="43"/>
      <c r="AJ97" s="43"/>
      <c r="AK97" s="43"/>
      <c r="AL97" s="43"/>
      <c r="AM97" s="43">
        <f t="shared" si="21"/>
        <v>0.34</v>
      </c>
      <c r="AN97" s="43">
        <f t="shared" si="21"/>
        <v>0.34</v>
      </c>
      <c r="AO97" s="47"/>
    </row>
    <row r="98" spans="1:41" ht="47.25">
      <c r="A98" s="40" t="s">
        <v>220</v>
      </c>
      <c r="B98" s="41" t="s">
        <v>221</v>
      </c>
      <c r="C98" s="42" t="s">
        <v>222</v>
      </c>
      <c r="D98" s="43"/>
      <c r="E98" s="44">
        <v>2019</v>
      </c>
      <c r="F98" s="44">
        <v>2019</v>
      </c>
      <c r="G98" s="44">
        <v>2019</v>
      </c>
      <c r="H98" s="43"/>
      <c r="I98" s="43"/>
      <c r="J98" s="43"/>
      <c r="K98" s="43">
        <v>0.5</v>
      </c>
      <c r="L98" s="43"/>
      <c r="M98" s="43"/>
      <c r="N98" s="43"/>
      <c r="O98" s="43"/>
      <c r="P98" s="43">
        <v>0.5</v>
      </c>
      <c r="Q98" s="43"/>
      <c r="R98" s="43"/>
      <c r="S98" s="43"/>
      <c r="T98" s="43"/>
      <c r="U98" s="43"/>
      <c r="V98" s="43"/>
      <c r="W98" s="43"/>
      <c r="X98" s="43">
        <v>0</v>
      </c>
      <c r="Y98" s="43"/>
      <c r="Z98" s="43">
        <v>0</v>
      </c>
      <c r="AA98" s="43"/>
      <c r="AB98" s="43"/>
      <c r="AC98" s="43"/>
      <c r="AD98" s="43"/>
      <c r="AE98" s="43"/>
      <c r="AF98" s="43"/>
      <c r="AG98" s="43">
        <v>0.5</v>
      </c>
      <c r="AH98" s="43">
        <v>0.5</v>
      </c>
      <c r="AI98" s="43"/>
      <c r="AJ98" s="43"/>
      <c r="AK98" s="43"/>
      <c r="AL98" s="43"/>
      <c r="AM98" s="43">
        <f t="shared" si="21"/>
        <v>0.5</v>
      </c>
      <c r="AN98" s="43">
        <f t="shared" si="21"/>
        <v>0.5</v>
      </c>
      <c r="AO98" s="47"/>
    </row>
    <row r="99" spans="1:41" ht="47.25">
      <c r="A99" s="40" t="s">
        <v>223</v>
      </c>
      <c r="B99" s="41" t="s">
        <v>224</v>
      </c>
      <c r="C99" s="42" t="s">
        <v>225</v>
      </c>
      <c r="D99" s="43"/>
      <c r="E99" s="44">
        <v>2019</v>
      </c>
      <c r="F99" s="44">
        <v>2019</v>
      </c>
      <c r="G99" s="44">
        <v>2019</v>
      </c>
      <c r="H99" s="43"/>
      <c r="I99" s="43"/>
      <c r="J99" s="43"/>
      <c r="K99" s="43">
        <v>0.5</v>
      </c>
      <c r="L99" s="43"/>
      <c r="M99" s="43"/>
      <c r="N99" s="43"/>
      <c r="O99" s="43"/>
      <c r="P99" s="43">
        <v>0.5</v>
      </c>
      <c r="Q99" s="43"/>
      <c r="R99" s="43"/>
      <c r="S99" s="43"/>
      <c r="T99" s="43"/>
      <c r="U99" s="43"/>
      <c r="V99" s="43"/>
      <c r="W99" s="43"/>
      <c r="X99" s="43">
        <v>0</v>
      </c>
      <c r="Y99" s="43"/>
      <c r="Z99" s="43">
        <v>0</v>
      </c>
      <c r="AA99" s="43"/>
      <c r="AB99" s="43"/>
      <c r="AC99" s="43"/>
      <c r="AD99" s="43"/>
      <c r="AE99" s="43"/>
      <c r="AF99" s="43"/>
      <c r="AG99" s="43">
        <v>0.5</v>
      </c>
      <c r="AH99" s="43">
        <v>0.5</v>
      </c>
      <c r="AI99" s="43"/>
      <c r="AJ99" s="43"/>
      <c r="AK99" s="43"/>
      <c r="AL99" s="43"/>
      <c r="AM99" s="43">
        <f t="shared" si="21"/>
        <v>0.5</v>
      </c>
      <c r="AN99" s="43">
        <f t="shared" si="21"/>
        <v>0.5</v>
      </c>
      <c r="AO99" s="47"/>
    </row>
    <row r="100" spans="1:41" ht="47.25">
      <c r="A100" s="40" t="s">
        <v>226</v>
      </c>
      <c r="B100" s="41" t="s">
        <v>227</v>
      </c>
      <c r="C100" s="42" t="s">
        <v>228</v>
      </c>
      <c r="D100" s="43"/>
      <c r="E100" s="44">
        <v>2019</v>
      </c>
      <c r="F100" s="44">
        <v>2019</v>
      </c>
      <c r="G100" s="44">
        <v>2019</v>
      </c>
      <c r="H100" s="43"/>
      <c r="I100" s="43"/>
      <c r="J100" s="43"/>
      <c r="K100" s="43">
        <v>0.34</v>
      </c>
      <c r="L100" s="43"/>
      <c r="M100" s="43"/>
      <c r="N100" s="43"/>
      <c r="O100" s="43"/>
      <c r="P100" s="43">
        <v>0.34</v>
      </c>
      <c r="Q100" s="43"/>
      <c r="R100" s="43"/>
      <c r="S100" s="43"/>
      <c r="T100" s="43"/>
      <c r="U100" s="43"/>
      <c r="V100" s="43"/>
      <c r="W100" s="43"/>
      <c r="X100" s="43">
        <v>0</v>
      </c>
      <c r="Y100" s="43"/>
      <c r="Z100" s="43">
        <v>0</v>
      </c>
      <c r="AA100" s="43"/>
      <c r="AB100" s="43"/>
      <c r="AC100" s="43"/>
      <c r="AD100" s="43"/>
      <c r="AE100" s="43"/>
      <c r="AF100" s="43"/>
      <c r="AG100" s="43">
        <v>0.34</v>
      </c>
      <c r="AH100" s="43">
        <v>0.34</v>
      </c>
      <c r="AI100" s="43"/>
      <c r="AJ100" s="43"/>
      <c r="AK100" s="43"/>
      <c r="AL100" s="43"/>
      <c r="AM100" s="43">
        <f t="shared" si="21"/>
        <v>0.34</v>
      </c>
      <c r="AN100" s="43">
        <f t="shared" si="21"/>
        <v>0.34</v>
      </c>
      <c r="AO100" s="47"/>
    </row>
    <row r="101" spans="1:41" ht="47.25">
      <c r="A101" s="40" t="s">
        <v>229</v>
      </c>
      <c r="B101" s="41" t="s">
        <v>230</v>
      </c>
      <c r="C101" s="42" t="s">
        <v>231</v>
      </c>
      <c r="D101" s="43"/>
      <c r="E101" s="44">
        <v>2019</v>
      </c>
      <c r="F101" s="44">
        <v>2019</v>
      </c>
      <c r="G101" s="44">
        <v>2019</v>
      </c>
      <c r="H101" s="43"/>
      <c r="I101" s="43"/>
      <c r="J101" s="43"/>
      <c r="K101" s="43">
        <v>0.5</v>
      </c>
      <c r="L101" s="43"/>
      <c r="M101" s="43"/>
      <c r="N101" s="43"/>
      <c r="O101" s="43"/>
      <c r="P101" s="43">
        <v>0.5</v>
      </c>
      <c r="Q101" s="43"/>
      <c r="R101" s="43"/>
      <c r="S101" s="43"/>
      <c r="T101" s="43"/>
      <c r="U101" s="43"/>
      <c r="V101" s="43"/>
      <c r="W101" s="43"/>
      <c r="X101" s="43">
        <v>0</v>
      </c>
      <c r="Y101" s="43"/>
      <c r="Z101" s="43">
        <v>0</v>
      </c>
      <c r="AA101" s="43"/>
      <c r="AB101" s="43"/>
      <c r="AC101" s="43"/>
      <c r="AD101" s="43"/>
      <c r="AE101" s="43"/>
      <c r="AF101" s="43"/>
      <c r="AG101" s="43">
        <v>0.5</v>
      </c>
      <c r="AH101" s="43">
        <v>0.5</v>
      </c>
      <c r="AI101" s="43"/>
      <c r="AJ101" s="43"/>
      <c r="AK101" s="43"/>
      <c r="AL101" s="43"/>
      <c r="AM101" s="43">
        <f t="shared" si="21"/>
        <v>0.5</v>
      </c>
      <c r="AN101" s="43">
        <f t="shared" si="21"/>
        <v>0.5</v>
      </c>
      <c r="AO101" s="47"/>
    </row>
    <row r="102" spans="1:41" ht="47.25">
      <c r="A102" s="40" t="s">
        <v>232</v>
      </c>
      <c r="B102" s="41" t="s">
        <v>233</v>
      </c>
      <c r="C102" s="42" t="s">
        <v>234</v>
      </c>
      <c r="D102" s="43"/>
      <c r="E102" s="44">
        <v>2019</v>
      </c>
      <c r="F102" s="44">
        <v>2019</v>
      </c>
      <c r="G102" s="44">
        <v>2019</v>
      </c>
      <c r="H102" s="43"/>
      <c r="I102" s="43"/>
      <c r="J102" s="43"/>
      <c r="K102" s="43">
        <v>0.41</v>
      </c>
      <c r="L102" s="43"/>
      <c r="M102" s="43"/>
      <c r="N102" s="43"/>
      <c r="O102" s="43"/>
      <c r="P102" s="43">
        <v>0.41</v>
      </c>
      <c r="Q102" s="43"/>
      <c r="R102" s="43"/>
      <c r="S102" s="43"/>
      <c r="T102" s="43"/>
      <c r="U102" s="43"/>
      <c r="V102" s="43"/>
      <c r="W102" s="43"/>
      <c r="X102" s="43">
        <v>0</v>
      </c>
      <c r="Y102" s="43"/>
      <c r="Z102" s="43">
        <v>0</v>
      </c>
      <c r="AA102" s="43"/>
      <c r="AB102" s="43"/>
      <c r="AC102" s="43"/>
      <c r="AD102" s="43"/>
      <c r="AE102" s="43"/>
      <c r="AF102" s="43"/>
      <c r="AG102" s="43">
        <v>0.41</v>
      </c>
      <c r="AH102" s="43">
        <v>0.41</v>
      </c>
      <c r="AI102" s="43"/>
      <c r="AJ102" s="43"/>
      <c r="AK102" s="43"/>
      <c r="AL102" s="43"/>
      <c r="AM102" s="43">
        <f t="shared" si="21"/>
        <v>0.41</v>
      </c>
      <c r="AN102" s="43">
        <f t="shared" si="21"/>
        <v>0.41</v>
      </c>
      <c r="AO102" s="47"/>
    </row>
    <row r="103" spans="1:41" ht="47.25">
      <c r="A103" s="40" t="s">
        <v>235</v>
      </c>
      <c r="B103" s="41" t="s">
        <v>236</v>
      </c>
      <c r="C103" s="42" t="s">
        <v>237</v>
      </c>
      <c r="D103" s="43"/>
      <c r="E103" s="44">
        <v>2019</v>
      </c>
      <c r="F103" s="44">
        <v>2019</v>
      </c>
      <c r="G103" s="44">
        <v>2019</v>
      </c>
      <c r="H103" s="43"/>
      <c r="I103" s="43"/>
      <c r="J103" s="43"/>
      <c r="K103" s="43">
        <v>0.41</v>
      </c>
      <c r="L103" s="43"/>
      <c r="M103" s="43"/>
      <c r="N103" s="43"/>
      <c r="O103" s="43"/>
      <c r="P103" s="43">
        <v>0.41</v>
      </c>
      <c r="Q103" s="43"/>
      <c r="R103" s="43"/>
      <c r="S103" s="43"/>
      <c r="T103" s="43"/>
      <c r="U103" s="43"/>
      <c r="V103" s="43"/>
      <c r="W103" s="43"/>
      <c r="X103" s="43">
        <v>0</v>
      </c>
      <c r="Y103" s="43"/>
      <c r="Z103" s="43">
        <v>0</v>
      </c>
      <c r="AA103" s="43"/>
      <c r="AB103" s="43"/>
      <c r="AC103" s="43"/>
      <c r="AD103" s="43"/>
      <c r="AE103" s="43"/>
      <c r="AF103" s="43"/>
      <c r="AG103" s="43">
        <v>0.41</v>
      </c>
      <c r="AH103" s="43">
        <v>0.41</v>
      </c>
      <c r="AI103" s="43"/>
      <c r="AJ103" s="43"/>
      <c r="AK103" s="43"/>
      <c r="AL103" s="43"/>
      <c r="AM103" s="43">
        <f t="shared" si="21"/>
        <v>0.41</v>
      </c>
      <c r="AN103" s="43">
        <f t="shared" si="21"/>
        <v>0.41</v>
      </c>
      <c r="AO103" s="47"/>
    </row>
    <row r="104" spans="1:41" ht="24" customHeight="1">
      <c r="A104" s="40" t="s">
        <v>238</v>
      </c>
      <c r="B104" s="41" t="s">
        <v>239</v>
      </c>
      <c r="C104" s="42" t="s">
        <v>240</v>
      </c>
      <c r="D104" s="43"/>
      <c r="E104" s="44">
        <v>2019</v>
      </c>
      <c r="F104" s="44">
        <v>2019</v>
      </c>
      <c r="G104" s="44">
        <v>2019</v>
      </c>
      <c r="H104" s="43"/>
      <c r="I104" s="43"/>
      <c r="J104" s="43"/>
      <c r="K104" s="43">
        <v>1.08</v>
      </c>
      <c r="L104" s="43"/>
      <c r="M104" s="43"/>
      <c r="N104" s="43"/>
      <c r="O104" s="43"/>
      <c r="P104" s="43">
        <v>1.08</v>
      </c>
      <c r="Q104" s="43"/>
      <c r="R104" s="43"/>
      <c r="S104" s="43"/>
      <c r="T104" s="43"/>
      <c r="U104" s="43"/>
      <c r="V104" s="43"/>
      <c r="W104" s="43"/>
      <c r="X104" s="43">
        <v>0</v>
      </c>
      <c r="Y104" s="43"/>
      <c r="Z104" s="43">
        <v>0</v>
      </c>
      <c r="AA104" s="43"/>
      <c r="AB104" s="43"/>
      <c r="AC104" s="43"/>
      <c r="AD104" s="43"/>
      <c r="AE104" s="43"/>
      <c r="AF104" s="43"/>
      <c r="AG104" s="43">
        <v>1.08</v>
      </c>
      <c r="AH104" s="43">
        <v>1.08</v>
      </c>
      <c r="AI104" s="43"/>
      <c r="AJ104" s="43"/>
      <c r="AK104" s="43"/>
      <c r="AL104" s="43"/>
      <c r="AM104" s="43">
        <f t="shared" si="21"/>
        <v>1.08</v>
      </c>
      <c r="AN104" s="43">
        <f t="shared" si="21"/>
        <v>1.08</v>
      </c>
      <c r="AO104" s="47"/>
    </row>
    <row r="105" spans="1:41" ht="24" customHeight="1">
      <c r="A105" s="40" t="s">
        <v>241</v>
      </c>
      <c r="B105" s="41" t="s">
        <v>242</v>
      </c>
      <c r="C105" s="42" t="s">
        <v>243</v>
      </c>
      <c r="D105" s="43"/>
      <c r="E105" s="44">
        <v>2019</v>
      </c>
      <c r="F105" s="44">
        <v>2019</v>
      </c>
      <c r="G105" s="44">
        <v>2019</v>
      </c>
      <c r="H105" s="43"/>
      <c r="I105" s="43"/>
      <c r="J105" s="43"/>
      <c r="K105" s="43">
        <v>0.92</v>
      </c>
      <c r="L105" s="43"/>
      <c r="M105" s="43"/>
      <c r="N105" s="43"/>
      <c r="O105" s="43"/>
      <c r="P105" s="43">
        <v>0.92</v>
      </c>
      <c r="Q105" s="43"/>
      <c r="R105" s="43"/>
      <c r="S105" s="43"/>
      <c r="T105" s="43"/>
      <c r="U105" s="43"/>
      <c r="V105" s="43"/>
      <c r="W105" s="43"/>
      <c r="X105" s="43">
        <v>0</v>
      </c>
      <c r="Y105" s="43"/>
      <c r="Z105" s="43">
        <v>0</v>
      </c>
      <c r="AA105" s="43"/>
      <c r="AB105" s="43"/>
      <c r="AC105" s="43"/>
      <c r="AD105" s="43"/>
      <c r="AE105" s="43"/>
      <c r="AF105" s="43"/>
      <c r="AG105" s="43">
        <v>0.92</v>
      </c>
      <c r="AH105" s="43">
        <v>0.92</v>
      </c>
      <c r="AI105" s="43"/>
      <c r="AJ105" s="43"/>
      <c r="AK105" s="43"/>
      <c r="AL105" s="43"/>
      <c r="AM105" s="43">
        <f t="shared" si="21"/>
        <v>0.92</v>
      </c>
      <c r="AN105" s="43">
        <f t="shared" si="21"/>
        <v>0.92</v>
      </c>
      <c r="AO105" s="47"/>
    </row>
    <row r="106" spans="1:41" ht="24" customHeight="1">
      <c r="A106" s="40" t="s">
        <v>244</v>
      </c>
      <c r="B106" s="41" t="s">
        <v>245</v>
      </c>
      <c r="C106" s="42" t="s">
        <v>246</v>
      </c>
      <c r="D106" s="43"/>
      <c r="E106" s="44">
        <v>2019</v>
      </c>
      <c r="F106" s="44">
        <v>2019</v>
      </c>
      <c r="G106" s="44">
        <v>2019</v>
      </c>
      <c r="H106" s="43"/>
      <c r="I106" s="43"/>
      <c r="J106" s="43"/>
      <c r="K106" s="43">
        <v>0.92</v>
      </c>
      <c r="L106" s="43"/>
      <c r="M106" s="43"/>
      <c r="N106" s="43"/>
      <c r="O106" s="43"/>
      <c r="P106" s="43">
        <v>0.92</v>
      </c>
      <c r="Q106" s="43"/>
      <c r="R106" s="43"/>
      <c r="S106" s="43"/>
      <c r="T106" s="43"/>
      <c r="U106" s="43"/>
      <c r="V106" s="43"/>
      <c r="W106" s="43"/>
      <c r="X106" s="43">
        <v>0</v>
      </c>
      <c r="Y106" s="43"/>
      <c r="Z106" s="43">
        <v>0</v>
      </c>
      <c r="AA106" s="43"/>
      <c r="AB106" s="43"/>
      <c r="AC106" s="43"/>
      <c r="AD106" s="43"/>
      <c r="AE106" s="43"/>
      <c r="AF106" s="43"/>
      <c r="AG106" s="43">
        <v>0.92</v>
      </c>
      <c r="AH106" s="43">
        <v>0.92</v>
      </c>
      <c r="AI106" s="43"/>
      <c r="AJ106" s="43"/>
      <c r="AK106" s="43"/>
      <c r="AL106" s="43"/>
      <c r="AM106" s="43">
        <f t="shared" si="21"/>
        <v>0.92</v>
      </c>
      <c r="AN106" s="43">
        <f t="shared" si="21"/>
        <v>0.92</v>
      </c>
      <c r="AO106" s="47"/>
    </row>
    <row r="107" spans="1:41" ht="47.25">
      <c r="A107" s="40" t="s">
        <v>247</v>
      </c>
      <c r="B107" s="41" t="s">
        <v>248</v>
      </c>
      <c r="C107" s="42" t="s">
        <v>249</v>
      </c>
      <c r="D107" s="43"/>
      <c r="E107" s="44">
        <v>2020</v>
      </c>
      <c r="F107" s="44">
        <v>2020</v>
      </c>
      <c r="G107" s="44">
        <v>2020</v>
      </c>
      <c r="H107" s="43"/>
      <c r="I107" s="43"/>
      <c r="J107" s="43"/>
      <c r="K107" s="43">
        <v>0.53</v>
      </c>
      <c r="L107" s="43"/>
      <c r="M107" s="43"/>
      <c r="N107" s="43"/>
      <c r="O107" s="43"/>
      <c r="P107" s="43">
        <v>0.53</v>
      </c>
      <c r="Q107" s="43"/>
      <c r="R107" s="43"/>
      <c r="S107" s="43"/>
      <c r="T107" s="43"/>
      <c r="U107" s="43"/>
      <c r="V107" s="43"/>
      <c r="W107" s="43"/>
      <c r="X107" s="43">
        <v>0</v>
      </c>
      <c r="Y107" s="43"/>
      <c r="Z107" s="43">
        <v>0</v>
      </c>
      <c r="AA107" s="43"/>
      <c r="AB107" s="43"/>
      <c r="AC107" s="43"/>
      <c r="AD107" s="43"/>
      <c r="AE107" s="43"/>
      <c r="AF107" s="43"/>
      <c r="AG107" s="43"/>
      <c r="AH107" s="43"/>
      <c r="AI107" s="43">
        <v>0.53</v>
      </c>
      <c r="AJ107" s="43">
        <v>0.53</v>
      </c>
      <c r="AK107" s="43"/>
      <c r="AL107" s="43"/>
      <c r="AM107" s="43">
        <f t="shared" si="21"/>
        <v>0.53</v>
      </c>
      <c r="AN107" s="43">
        <f t="shared" si="21"/>
        <v>0.53</v>
      </c>
      <c r="AO107" s="47"/>
    </row>
    <row r="108" spans="1:41" ht="47.25">
      <c r="A108" s="40" t="s">
        <v>250</v>
      </c>
      <c r="B108" s="41" t="s">
        <v>251</v>
      </c>
      <c r="C108" s="42" t="s">
        <v>252</v>
      </c>
      <c r="D108" s="43"/>
      <c r="E108" s="44">
        <v>2020</v>
      </c>
      <c r="F108" s="44">
        <v>2020</v>
      </c>
      <c r="G108" s="44">
        <v>2020</v>
      </c>
      <c r="H108" s="43"/>
      <c r="I108" s="43"/>
      <c r="J108" s="43"/>
      <c r="K108" s="43">
        <v>0.53</v>
      </c>
      <c r="L108" s="43"/>
      <c r="M108" s="43"/>
      <c r="N108" s="43"/>
      <c r="O108" s="43"/>
      <c r="P108" s="43">
        <v>0.53</v>
      </c>
      <c r="Q108" s="43"/>
      <c r="R108" s="43"/>
      <c r="S108" s="43"/>
      <c r="T108" s="43"/>
      <c r="U108" s="43"/>
      <c r="V108" s="43"/>
      <c r="W108" s="43"/>
      <c r="X108" s="43">
        <v>0</v>
      </c>
      <c r="Y108" s="43"/>
      <c r="Z108" s="43">
        <v>0</v>
      </c>
      <c r="AA108" s="43"/>
      <c r="AB108" s="43"/>
      <c r="AC108" s="43"/>
      <c r="AD108" s="43"/>
      <c r="AE108" s="43"/>
      <c r="AF108" s="43"/>
      <c r="AG108" s="43"/>
      <c r="AH108" s="43"/>
      <c r="AI108" s="43">
        <v>0.53</v>
      </c>
      <c r="AJ108" s="43">
        <v>0.53</v>
      </c>
      <c r="AK108" s="43"/>
      <c r="AL108" s="43"/>
      <c r="AM108" s="43">
        <f t="shared" si="21"/>
        <v>0.53</v>
      </c>
      <c r="AN108" s="43">
        <f t="shared" si="21"/>
        <v>0.53</v>
      </c>
      <c r="AO108" s="47"/>
    </row>
    <row r="109" spans="1:41" ht="47.25">
      <c r="A109" s="40" t="s">
        <v>253</v>
      </c>
      <c r="B109" s="41" t="s">
        <v>254</v>
      </c>
      <c r="C109" s="42" t="s">
        <v>255</v>
      </c>
      <c r="D109" s="43"/>
      <c r="E109" s="44">
        <v>2020</v>
      </c>
      <c r="F109" s="44">
        <v>2020</v>
      </c>
      <c r="G109" s="44">
        <v>2020</v>
      </c>
      <c r="H109" s="43"/>
      <c r="I109" s="43"/>
      <c r="J109" s="43"/>
      <c r="K109" s="43">
        <v>0.38</v>
      </c>
      <c r="L109" s="43"/>
      <c r="M109" s="43"/>
      <c r="N109" s="43"/>
      <c r="O109" s="43"/>
      <c r="P109" s="43">
        <v>0.38</v>
      </c>
      <c r="Q109" s="43"/>
      <c r="R109" s="43"/>
      <c r="S109" s="43"/>
      <c r="T109" s="43"/>
      <c r="U109" s="43"/>
      <c r="V109" s="43"/>
      <c r="W109" s="43"/>
      <c r="X109" s="43">
        <v>0</v>
      </c>
      <c r="Y109" s="43"/>
      <c r="Z109" s="43">
        <v>0</v>
      </c>
      <c r="AA109" s="43"/>
      <c r="AB109" s="43"/>
      <c r="AC109" s="43"/>
      <c r="AD109" s="43"/>
      <c r="AE109" s="43"/>
      <c r="AF109" s="43"/>
      <c r="AG109" s="43"/>
      <c r="AH109" s="43"/>
      <c r="AI109" s="43">
        <v>0.38</v>
      </c>
      <c r="AJ109" s="43">
        <v>0.38</v>
      </c>
      <c r="AK109" s="43"/>
      <c r="AL109" s="43"/>
      <c r="AM109" s="43">
        <f t="shared" si="21"/>
        <v>0.38</v>
      </c>
      <c r="AN109" s="43">
        <f t="shared" si="21"/>
        <v>0.38</v>
      </c>
      <c r="AO109" s="47"/>
    </row>
    <row r="110" spans="1:41" ht="47.25">
      <c r="A110" s="40" t="s">
        <v>256</v>
      </c>
      <c r="B110" s="41" t="s">
        <v>257</v>
      </c>
      <c r="C110" s="42" t="s">
        <v>258</v>
      </c>
      <c r="D110" s="43"/>
      <c r="E110" s="44">
        <v>2020</v>
      </c>
      <c r="F110" s="44">
        <v>2020</v>
      </c>
      <c r="G110" s="44">
        <v>2020</v>
      </c>
      <c r="H110" s="43"/>
      <c r="I110" s="43"/>
      <c r="J110" s="43"/>
      <c r="K110" s="43">
        <v>0.38</v>
      </c>
      <c r="L110" s="43"/>
      <c r="M110" s="43"/>
      <c r="N110" s="43"/>
      <c r="O110" s="43"/>
      <c r="P110" s="43">
        <v>0.38</v>
      </c>
      <c r="Q110" s="43"/>
      <c r="R110" s="43"/>
      <c r="S110" s="43"/>
      <c r="T110" s="43"/>
      <c r="U110" s="43"/>
      <c r="V110" s="43"/>
      <c r="W110" s="43"/>
      <c r="X110" s="43">
        <v>0</v>
      </c>
      <c r="Y110" s="43"/>
      <c r="Z110" s="43">
        <v>0</v>
      </c>
      <c r="AA110" s="43"/>
      <c r="AB110" s="43"/>
      <c r="AC110" s="43"/>
      <c r="AD110" s="43"/>
      <c r="AE110" s="43"/>
      <c r="AF110" s="43"/>
      <c r="AG110" s="43"/>
      <c r="AH110" s="43"/>
      <c r="AI110" s="43">
        <v>0.38</v>
      </c>
      <c r="AJ110" s="43">
        <v>0.38</v>
      </c>
      <c r="AK110" s="43"/>
      <c r="AL110" s="43"/>
      <c r="AM110" s="43">
        <f t="shared" si="21"/>
        <v>0.38</v>
      </c>
      <c r="AN110" s="43">
        <f t="shared" si="21"/>
        <v>0.38</v>
      </c>
      <c r="AO110" s="47"/>
    </row>
    <row r="111" spans="1:41" ht="47.25">
      <c r="A111" s="40" t="s">
        <v>259</v>
      </c>
      <c r="B111" s="41" t="s">
        <v>260</v>
      </c>
      <c r="C111" s="42" t="s">
        <v>261</v>
      </c>
      <c r="D111" s="43"/>
      <c r="E111" s="44">
        <v>2020</v>
      </c>
      <c r="F111" s="44">
        <v>2020</v>
      </c>
      <c r="G111" s="44">
        <v>2020</v>
      </c>
      <c r="H111" s="43"/>
      <c r="I111" s="43"/>
      <c r="J111" s="43"/>
      <c r="K111" s="43">
        <v>0.53</v>
      </c>
      <c r="L111" s="43"/>
      <c r="M111" s="43"/>
      <c r="N111" s="43"/>
      <c r="O111" s="43"/>
      <c r="P111" s="43">
        <v>0.53</v>
      </c>
      <c r="Q111" s="43"/>
      <c r="R111" s="43"/>
      <c r="S111" s="43"/>
      <c r="T111" s="43"/>
      <c r="U111" s="43"/>
      <c r="V111" s="43"/>
      <c r="W111" s="43"/>
      <c r="X111" s="43">
        <v>0</v>
      </c>
      <c r="Y111" s="43"/>
      <c r="Z111" s="43">
        <v>0</v>
      </c>
      <c r="AA111" s="43"/>
      <c r="AB111" s="43"/>
      <c r="AC111" s="43"/>
      <c r="AD111" s="43"/>
      <c r="AE111" s="43"/>
      <c r="AF111" s="43"/>
      <c r="AG111" s="43"/>
      <c r="AH111" s="43"/>
      <c r="AI111" s="43">
        <v>0.53</v>
      </c>
      <c r="AJ111" s="43">
        <v>0.53</v>
      </c>
      <c r="AK111" s="43"/>
      <c r="AL111" s="43"/>
      <c r="AM111" s="43">
        <f t="shared" si="21"/>
        <v>0.53</v>
      </c>
      <c r="AN111" s="43">
        <f t="shared" si="21"/>
        <v>0.53</v>
      </c>
      <c r="AO111" s="47"/>
    </row>
    <row r="112" spans="1:41" ht="47.25">
      <c r="A112" s="40" t="s">
        <v>262</v>
      </c>
      <c r="B112" s="41" t="s">
        <v>263</v>
      </c>
      <c r="C112" s="42" t="s">
        <v>264</v>
      </c>
      <c r="D112" s="43"/>
      <c r="E112" s="44">
        <v>2020</v>
      </c>
      <c r="F112" s="44">
        <v>2020</v>
      </c>
      <c r="G112" s="44">
        <v>2020</v>
      </c>
      <c r="H112" s="43"/>
      <c r="I112" s="43"/>
      <c r="J112" s="43"/>
      <c r="K112" s="43">
        <v>0.53</v>
      </c>
      <c r="L112" s="43"/>
      <c r="M112" s="43"/>
      <c r="N112" s="43"/>
      <c r="O112" s="43"/>
      <c r="P112" s="43">
        <v>0.53</v>
      </c>
      <c r="Q112" s="43"/>
      <c r="R112" s="43"/>
      <c r="S112" s="43"/>
      <c r="T112" s="43"/>
      <c r="U112" s="43"/>
      <c r="V112" s="43"/>
      <c r="W112" s="43"/>
      <c r="X112" s="43">
        <v>0</v>
      </c>
      <c r="Y112" s="43"/>
      <c r="Z112" s="43">
        <v>0</v>
      </c>
      <c r="AA112" s="43"/>
      <c r="AB112" s="43"/>
      <c r="AC112" s="43"/>
      <c r="AD112" s="43"/>
      <c r="AE112" s="43"/>
      <c r="AF112" s="43"/>
      <c r="AG112" s="43"/>
      <c r="AH112" s="43"/>
      <c r="AI112" s="43">
        <v>0.53</v>
      </c>
      <c r="AJ112" s="43">
        <v>0.53</v>
      </c>
      <c r="AK112" s="43"/>
      <c r="AL112" s="43"/>
      <c r="AM112" s="43">
        <f t="shared" ref="AM112:AN127" si="22">AC112+AE112+AG112+AI112+AK112</f>
        <v>0.53</v>
      </c>
      <c r="AN112" s="43">
        <f t="shared" si="22"/>
        <v>0.53</v>
      </c>
      <c r="AO112" s="47"/>
    </row>
    <row r="113" spans="1:41" ht="47.25">
      <c r="A113" s="40" t="s">
        <v>265</v>
      </c>
      <c r="B113" s="41" t="s">
        <v>266</v>
      </c>
      <c r="C113" s="42" t="s">
        <v>267</v>
      </c>
      <c r="D113" s="43"/>
      <c r="E113" s="44">
        <v>2020</v>
      </c>
      <c r="F113" s="44">
        <v>2020</v>
      </c>
      <c r="G113" s="44">
        <v>2020</v>
      </c>
      <c r="H113" s="43"/>
      <c r="I113" s="43"/>
      <c r="J113" s="43"/>
      <c r="K113" s="43">
        <v>0.43</v>
      </c>
      <c r="L113" s="43"/>
      <c r="M113" s="43"/>
      <c r="N113" s="43"/>
      <c r="O113" s="43"/>
      <c r="P113" s="43">
        <v>0.43</v>
      </c>
      <c r="Q113" s="43"/>
      <c r="R113" s="43"/>
      <c r="S113" s="43"/>
      <c r="T113" s="43"/>
      <c r="U113" s="43"/>
      <c r="V113" s="43"/>
      <c r="W113" s="43"/>
      <c r="X113" s="43">
        <v>0</v>
      </c>
      <c r="Y113" s="43"/>
      <c r="Z113" s="43">
        <v>0</v>
      </c>
      <c r="AA113" s="43"/>
      <c r="AB113" s="43"/>
      <c r="AC113" s="43"/>
      <c r="AD113" s="43"/>
      <c r="AE113" s="43"/>
      <c r="AF113" s="43"/>
      <c r="AG113" s="43"/>
      <c r="AH113" s="43"/>
      <c r="AI113" s="43">
        <v>0.43</v>
      </c>
      <c r="AJ113" s="43">
        <v>0.43</v>
      </c>
      <c r="AK113" s="43"/>
      <c r="AL113" s="43"/>
      <c r="AM113" s="43">
        <f t="shared" si="22"/>
        <v>0.43</v>
      </c>
      <c r="AN113" s="43">
        <f t="shared" si="22"/>
        <v>0.43</v>
      </c>
      <c r="AO113" s="47"/>
    </row>
    <row r="114" spans="1:41" ht="47.25">
      <c r="A114" s="40" t="s">
        <v>268</v>
      </c>
      <c r="B114" s="41" t="s">
        <v>269</v>
      </c>
      <c r="C114" s="42" t="s">
        <v>270</v>
      </c>
      <c r="D114" s="43"/>
      <c r="E114" s="44">
        <v>2020</v>
      </c>
      <c r="F114" s="44">
        <v>2020</v>
      </c>
      <c r="G114" s="44">
        <v>2020</v>
      </c>
      <c r="H114" s="43"/>
      <c r="I114" s="43"/>
      <c r="J114" s="43"/>
      <c r="K114" s="43">
        <v>0.43</v>
      </c>
      <c r="L114" s="43"/>
      <c r="M114" s="43"/>
      <c r="N114" s="43"/>
      <c r="O114" s="43"/>
      <c r="P114" s="43">
        <v>0.43</v>
      </c>
      <c r="Q114" s="43"/>
      <c r="R114" s="43"/>
      <c r="S114" s="43"/>
      <c r="T114" s="43"/>
      <c r="U114" s="43"/>
      <c r="V114" s="43"/>
      <c r="W114" s="43"/>
      <c r="X114" s="43">
        <v>0</v>
      </c>
      <c r="Y114" s="43"/>
      <c r="Z114" s="43">
        <v>0</v>
      </c>
      <c r="AA114" s="43"/>
      <c r="AB114" s="43"/>
      <c r="AC114" s="43"/>
      <c r="AD114" s="43"/>
      <c r="AE114" s="43"/>
      <c r="AF114" s="43"/>
      <c r="AG114" s="43"/>
      <c r="AH114" s="43"/>
      <c r="AI114" s="43">
        <v>0.43</v>
      </c>
      <c r="AJ114" s="43">
        <v>0.43</v>
      </c>
      <c r="AK114" s="43"/>
      <c r="AL114" s="43"/>
      <c r="AM114" s="43">
        <f t="shared" si="22"/>
        <v>0.43</v>
      </c>
      <c r="AN114" s="43">
        <f t="shared" si="22"/>
        <v>0.43</v>
      </c>
      <c r="AO114" s="47"/>
    </row>
    <row r="115" spans="1:41" ht="24" customHeight="1">
      <c r="A115" s="40" t="s">
        <v>271</v>
      </c>
      <c r="B115" s="41" t="s">
        <v>272</v>
      </c>
      <c r="C115" s="42" t="s">
        <v>273</v>
      </c>
      <c r="D115" s="43"/>
      <c r="E115" s="44">
        <v>2020</v>
      </c>
      <c r="F115" s="44">
        <v>2020</v>
      </c>
      <c r="G115" s="44">
        <v>2020</v>
      </c>
      <c r="H115" s="43"/>
      <c r="I115" s="43"/>
      <c r="J115" s="43"/>
      <c r="K115" s="43">
        <v>1.17</v>
      </c>
      <c r="L115" s="43"/>
      <c r="M115" s="43"/>
      <c r="N115" s="43"/>
      <c r="O115" s="43"/>
      <c r="P115" s="43">
        <v>1.17</v>
      </c>
      <c r="Q115" s="43"/>
      <c r="R115" s="43"/>
      <c r="S115" s="43"/>
      <c r="T115" s="43"/>
      <c r="U115" s="43"/>
      <c r="V115" s="43"/>
      <c r="W115" s="43"/>
      <c r="X115" s="43">
        <v>0</v>
      </c>
      <c r="Y115" s="43"/>
      <c r="Z115" s="43">
        <v>0</v>
      </c>
      <c r="AA115" s="43"/>
      <c r="AB115" s="43"/>
      <c r="AC115" s="43"/>
      <c r="AD115" s="43"/>
      <c r="AE115" s="43"/>
      <c r="AF115" s="43"/>
      <c r="AG115" s="43"/>
      <c r="AH115" s="43"/>
      <c r="AI115" s="43">
        <v>1.17</v>
      </c>
      <c r="AJ115" s="43">
        <v>1.17</v>
      </c>
      <c r="AK115" s="43"/>
      <c r="AL115" s="43"/>
      <c r="AM115" s="43">
        <f t="shared" si="22"/>
        <v>1.17</v>
      </c>
      <c r="AN115" s="43">
        <f t="shared" si="22"/>
        <v>1.17</v>
      </c>
      <c r="AO115" s="47"/>
    </row>
    <row r="116" spans="1:41" ht="24" customHeight="1">
      <c r="A116" s="40" t="s">
        <v>274</v>
      </c>
      <c r="B116" s="41" t="s">
        <v>275</v>
      </c>
      <c r="C116" s="42" t="s">
        <v>276</v>
      </c>
      <c r="D116" s="43"/>
      <c r="E116" s="44">
        <v>2020</v>
      </c>
      <c r="F116" s="44">
        <v>2020</v>
      </c>
      <c r="G116" s="44">
        <v>2020</v>
      </c>
      <c r="H116" s="43"/>
      <c r="I116" s="43"/>
      <c r="J116" s="43"/>
      <c r="K116" s="43">
        <v>0.98</v>
      </c>
      <c r="L116" s="43"/>
      <c r="M116" s="43"/>
      <c r="N116" s="43"/>
      <c r="O116" s="43"/>
      <c r="P116" s="43">
        <v>0.98</v>
      </c>
      <c r="Q116" s="43"/>
      <c r="R116" s="43"/>
      <c r="S116" s="43"/>
      <c r="T116" s="43"/>
      <c r="U116" s="43"/>
      <c r="V116" s="43"/>
      <c r="W116" s="43"/>
      <c r="X116" s="43">
        <v>0</v>
      </c>
      <c r="Y116" s="43"/>
      <c r="Z116" s="43">
        <v>0</v>
      </c>
      <c r="AA116" s="43"/>
      <c r="AB116" s="43"/>
      <c r="AC116" s="43"/>
      <c r="AD116" s="43"/>
      <c r="AE116" s="43"/>
      <c r="AF116" s="43"/>
      <c r="AG116" s="43"/>
      <c r="AH116" s="43"/>
      <c r="AI116" s="43">
        <v>0.98</v>
      </c>
      <c r="AJ116" s="43">
        <v>0.98</v>
      </c>
      <c r="AK116" s="43"/>
      <c r="AL116" s="43"/>
      <c r="AM116" s="43">
        <f t="shared" si="22"/>
        <v>0.98</v>
      </c>
      <c r="AN116" s="43">
        <f t="shared" si="22"/>
        <v>0.98</v>
      </c>
      <c r="AO116" s="47"/>
    </row>
    <row r="117" spans="1:41" ht="24" customHeight="1">
      <c r="A117" s="40" t="s">
        <v>277</v>
      </c>
      <c r="B117" s="41" t="s">
        <v>278</v>
      </c>
      <c r="C117" s="42" t="s">
        <v>279</v>
      </c>
      <c r="D117" s="43"/>
      <c r="E117" s="44">
        <v>2020</v>
      </c>
      <c r="F117" s="44">
        <v>2020</v>
      </c>
      <c r="G117" s="44">
        <v>2020</v>
      </c>
      <c r="H117" s="43"/>
      <c r="I117" s="43"/>
      <c r="J117" s="43"/>
      <c r="K117" s="43">
        <v>0.98</v>
      </c>
      <c r="L117" s="43"/>
      <c r="M117" s="43"/>
      <c r="N117" s="43"/>
      <c r="O117" s="43"/>
      <c r="P117" s="43">
        <v>0.98</v>
      </c>
      <c r="Q117" s="43"/>
      <c r="R117" s="43"/>
      <c r="S117" s="43"/>
      <c r="T117" s="43"/>
      <c r="U117" s="43"/>
      <c r="V117" s="43"/>
      <c r="W117" s="43"/>
      <c r="X117" s="43">
        <v>0</v>
      </c>
      <c r="Y117" s="43"/>
      <c r="Z117" s="43">
        <v>0</v>
      </c>
      <c r="AA117" s="43"/>
      <c r="AB117" s="43"/>
      <c r="AC117" s="43"/>
      <c r="AD117" s="43"/>
      <c r="AE117" s="43"/>
      <c r="AF117" s="43"/>
      <c r="AG117" s="43"/>
      <c r="AH117" s="43"/>
      <c r="AI117" s="43">
        <v>0.98</v>
      </c>
      <c r="AJ117" s="43">
        <v>0.98</v>
      </c>
      <c r="AK117" s="43"/>
      <c r="AL117" s="43"/>
      <c r="AM117" s="43">
        <f t="shared" si="22"/>
        <v>0.98</v>
      </c>
      <c r="AN117" s="43">
        <f t="shared" si="22"/>
        <v>0.98</v>
      </c>
      <c r="AO117" s="47"/>
    </row>
    <row r="118" spans="1:41" ht="47.25">
      <c r="A118" s="40" t="s">
        <v>280</v>
      </c>
      <c r="B118" s="41" t="s">
        <v>281</v>
      </c>
      <c r="C118" s="42" t="s">
        <v>282</v>
      </c>
      <c r="D118" s="43"/>
      <c r="E118" s="44">
        <v>2021</v>
      </c>
      <c r="F118" s="44">
        <v>2021</v>
      </c>
      <c r="G118" s="44">
        <v>2021</v>
      </c>
      <c r="H118" s="43"/>
      <c r="I118" s="43"/>
      <c r="J118" s="43"/>
      <c r="K118" s="43">
        <v>0.39</v>
      </c>
      <c r="L118" s="43"/>
      <c r="M118" s="43"/>
      <c r="N118" s="43"/>
      <c r="O118" s="43"/>
      <c r="P118" s="43">
        <v>0.39</v>
      </c>
      <c r="Q118" s="43"/>
      <c r="R118" s="43"/>
      <c r="S118" s="43"/>
      <c r="T118" s="43"/>
      <c r="U118" s="43"/>
      <c r="V118" s="43"/>
      <c r="W118" s="43"/>
      <c r="X118" s="43">
        <v>0</v>
      </c>
      <c r="Y118" s="43"/>
      <c r="Z118" s="43">
        <v>0</v>
      </c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>
        <v>0.39</v>
      </c>
      <c r="AL118" s="43">
        <v>0.39</v>
      </c>
      <c r="AM118" s="43">
        <f t="shared" si="22"/>
        <v>0.39</v>
      </c>
      <c r="AN118" s="43">
        <f t="shared" si="22"/>
        <v>0.39</v>
      </c>
      <c r="AO118" s="47"/>
    </row>
    <row r="119" spans="1:41" ht="47.25">
      <c r="A119" s="40" t="s">
        <v>283</v>
      </c>
      <c r="B119" s="41" t="s">
        <v>284</v>
      </c>
      <c r="C119" s="42" t="s">
        <v>285</v>
      </c>
      <c r="D119" s="43"/>
      <c r="E119" s="44">
        <v>2021</v>
      </c>
      <c r="F119" s="44">
        <v>2021</v>
      </c>
      <c r="G119" s="44">
        <v>2021</v>
      </c>
      <c r="H119" s="43"/>
      <c r="I119" s="43"/>
      <c r="J119" s="43"/>
      <c r="K119" s="43">
        <v>0.56999999999999995</v>
      </c>
      <c r="L119" s="43"/>
      <c r="M119" s="43"/>
      <c r="N119" s="43"/>
      <c r="O119" s="43"/>
      <c r="P119" s="43">
        <v>0.56999999999999995</v>
      </c>
      <c r="Q119" s="43"/>
      <c r="R119" s="43"/>
      <c r="S119" s="43"/>
      <c r="T119" s="43"/>
      <c r="U119" s="43"/>
      <c r="V119" s="43"/>
      <c r="W119" s="43"/>
      <c r="X119" s="43">
        <v>0</v>
      </c>
      <c r="Y119" s="43"/>
      <c r="Z119" s="43">
        <v>0</v>
      </c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>
        <v>0.56999999999999995</v>
      </c>
      <c r="AL119" s="43">
        <v>0.56999999999999995</v>
      </c>
      <c r="AM119" s="43">
        <f t="shared" si="22"/>
        <v>0.56999999999999995</v>
      </c>
      <c r="AN119" s="43">
        <f t="shared" si="22"/>
        <v>0.56999999999999995</v>
      </c>
      <c r="AO119" s="47"/>
    </row>
    <row r="120" spans="1:41" ht="47.25">
      <c r="A120" s="40" t="s">
        <v>286</v>
      </c>
      <c r="B120" s="41" t="s">
        <v>287</v>
      </c>
      <c r="C120" s="42" t="s">
        <v>288</v>
      </c>
      <c r="D120" s="43"/>
      <c r="E120" s="44">
        <v>2021</v>
      </c>
      <c r="F120" s="44">
        <v>2021</v>
      </c>
      <c r="G120" s="44">
        <v>2021</v>
      </c>
      <c r="H120" s="43"/>
      <c r="I120" s="43"/>
      <c r="J120" s="43"/>
      <c r="K120" s="43">
        <v>0.56999999999999995</v>
      </c>
      <c r="L120" s="43"/>
      <c r="M120" s="43"/>
      <c r="N120" s="43"/>
      <c r="O120" s="43"/>
      <c r="P120" s="43">
        <v>0.56999999999999995</v>
      </c>
      <c r="Q120" s="43"/>
      <c r="R120" s="43"/>
      <c r="S120" s="43"/>
      <c r="T120" s="43"/>
      <c r="U120" s="43"/>
      <c r="V120" s="43"/>
      <c r="W120" s="43"/>
      <c r="X120" s="43">
        <v>0</v>
      </c>
      <c r="Y120" s="43"/>
      <c r="Z120" s="43">
        <v>0</v>
      </c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>
        <v>0.56999999999999995</v>
      </c>
      <c r="AL120" s="43">
        <v>0.56999999999999995</v>
      </c>
      <c r="AM120" s="43">
        <f t="shared" si="22"/>
        <v>0.56999999999999995</v>
      </c>
      <c r="AN120" s="43">
        <f t="shared" si="22"/>
        <v>0.56999999999999995</v>
      </c>
      <c r="AO120" s="47"/>
    </row>
    <row r="121" spans="1:41" ht="47.25">
      <c r="A121" s="40" t="s">
        <v>289</v>
      </c>
      <c r="B121" s="41" t="s">
        <v>290</v>
      </c>
      <c r="C121" s="42" t="s">
        <v>291</v>
      </c>
      <c r="D121" s="43"/>
      <c r="E121" s="44">
        <v>2021</v>
      </c>
      <c r="F121" s="44">
        <v>2021</v>
      </c>
      <c r="G121" s="44">
        <v>2021</v>
      </c>
      <c r="H121" s="43"/>
      <c r="I121" s="43"/>
      <c r="J121" s="43"/>
      <c r="K121" s="43">
        <v>0.57999999999999996</v>
      </c>
      <c r="L121" s="43"/>
      <c r="M121" s="43"/>
      <c r="N121" s="43"/>
      <c r="O121" s="43"/>
      <c r="P121" s="43">
        <v>0.57999999999999996</v>
      </c>
      <c r="Q121" s="43"/>
      <c r="R121" s="43"/>
      <c r="S121" s="43"/>
      <c r="T121" s="43"/>
      <c r="U121" s="43"/>
      <c r="V121" s="43"/>
      <c r="W121" s="43"/>
      <c r="X121" s="43">
        <v>0</v>
      </c>
      <c r="Y121" s="43"/>
      <c r="Z121" s="43">
        <v>0</v>
      </c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>
        <v>0.57999999999999996</v>
      </c>
      <c r="AL121" s="43">
        <v>0.57999999999999996</v>
      </c>
      <c r="AM121" s="43">
        <f t="shared" si="22"/>
        <v>0.57999999999999996</v>
      </c>
      <c r="AN121" s="43">
        <f t="shared" si="22"/>
        <v>0.57999999999999996</v>
      </c>
      <c r="AO121" s="47"/>
    </row>
    <row r="122" spans="1:41" ht="47.25">
      <c r="A122" s="40" t="s">
        <v>292</v>
      </c>
      <c r="B122" s="41" t="s">
        <v>293</v>
      </c>
      <c r="C122" s="42" t="s">
        <v>294</v>
      </c>
      <c r="D122" s="43"/>
      <c r="E122" s="44">
        <v>2021</v>
      </c>
      <c r="F122" s="44">
        <v>2021</v>
      </c>
      <c r="G122" s="44">
        <v>2021</v>
      </c>
      <c r="H122" s="43"/>
      <c r="I122" s="43"/>
      <c r="J122" s="43"/>
      <c r="K122" s="43">
        <v>0.39</v>
      </c>
      <c r="L122" s="43"/>
      <c r="M122" s="43"/>
      <c r="N122" s="43"/>
      <c r="O122" s="43"/>
      <c r="P122" s="43">
        <v>0.39</v>
      </c>
      <c r="Q122" s="43"/>
      <c r="R122" s="43"/>
      <c r="S122" s="43"/>
      <c r="T122" s="43"/>
      <c r="U122" s="43"/>
      <c r="V122" s="43"/>
      <c r="W122" s="43"/>
      <c r="X122" s="43">
        <v>0</v>
      </c>
      <c r="Y122" s="43"/>
      <c r="Z122" s="43">
        <v>0</v>
      </c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>
        <v>0.39</v>
      </c>
      <c r="AL122" s="43">
        <v>0.39</v>
      </c>
      <c r="AM122" s="43">
        <f t="shared" si="22"/>
        <v>0.39</v>
      </c>
      <c r="AN122" s="43">
        <f t="shared" si="22"/>
        <v>0.39</v>
      </c>
      <c r="AO122" s="47"/>
    </row>
    <row r="123" spans="1:41" ht="47.25">
      <c r="A123" s="40" t="s">
        <v>295</v>
      </c>
      <c r="B123" s="41" t="s">
        <v>296</v>
      </c>
      <c r="C123" s="42" t="s">
        <v>297</v>
      </c>
      <c r="D123" s="43"/>
      <c r="E123" s="44">
        <v>2021</v>
      </c>
      <c r="F123" s="44">
        <v>2021</v>
      </c>
      <c r="G123" s="44">
        <v>2021</v>
      </c>
      <c r="H123" s="43"/>
      <c r="I123" s="43"/>
      <c r="J123" s="43"/>
      <c r="K123" s="43">
        <v>0.57999999999999996</v>
      </c>
      <c r="L123" s="43"/>
      <c r="M123" s="43"/>
      <c r="N123" s="43"/>
      <c r="O123" s="43"/>
      <c r="P123" s="43">
        <v>0.57999999999999996</v>
      </c>
      <c r="Q123" s="43"/>
      <c r="R123" s="43"/>
      <c r="S123" s="43"/>
      <c r="T123" s="43"/>
      <c r="U123" s="43"/>
      <c r="V123" s="43"/>
      <c r="W123" s="43"/>
      <c r="X123" s="43">
        <v>0</v>
      </c>
      <c r="Y123" s="43"/>
      <c r="Z123" s="43">
        <v>0</v>
      </c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>
        <v>0.57999999999999996</v>
      </c>
      <c r="AL123" s="43">
        <v>0.57999999999999996</v>
      </c>
      <c r="AM123" s="43">
        <f t="shared" si="22"/>
        <v>0.57999999999999996</v>
      </c>
      <c r="AN123" s="43">
        <f t="shared" si="22"/>
        <v>0.57999999999999996</v>
      </c>
      <c r="AO123" s="47"/>
    </row>
    <row r="124" spans="1:41" ht="47.25">
      <c r="A124" s="40" t="s">
        <v>298</v>
      </c>
      <c r="B124" s="41" t="s">
        <v>299</v>
      </c>
      <c r="C124" s="42" t="s">
        <v>300</v>
      </c>
      <c r="D124" s="43"/>
      <c r="E124" s="44">
        <v>2021</v>
      </c>
      <c r="F124" s="44">
        <v>2021</v>
      </c>
      <c r="G124" s="44">
        <v>2021</v>
      </c>
      <c r="H124" s="43"/>
      <c r="I124" s="43"/>
      <c r="J124" s="43"/>
      <c r="K124" s="43">
        <v>0.46</v>
      </c>
      <c r="L124" s="43"/>
      <c r="M124" s="43"/>
      <c r="N124" s="43"/>
      <c r="O124" s="43"/>
      <c r="P124" s="43">
        <v>0.46</v>
      </c>
      <c r="Q124" s="43"/>
      <c r="R124" s="43"/>
      <c r="S124" s="43"/>
      <c r="T124" s="43"/>
      <c r="U124" s="43"/>
      <c r="V124" s="43"/>
      <c r="W124" s="43"/>
      <c r="X124" s="43">
        <v>0</v>
      </c>
      <c r="Y124" s="43"/>
      <c r="Z124" s="43">
        <v>0</v>
      </c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>
        <v>0.46</v>
      </c>
      <c r="AL124" s="43">
        <v>0.46</v>
      </c>
      <c r="AM124" s="43">
        <f t="shared" si="22"/>
        <v>0.46</v>
      </c>
      <c r="AN124" s="43">
        <f t="shared" si="22"/>
        <v>0.46</v>
      </c>
      <c r="AO124" s="47"/>
    </row>
    <row r="125" spans="1:41" ht="47.25">
      <c r="A125" s="40" t="s">
        <v>301</v>
      </c>
      <c r="B125" s="41" t="s">
        <v>302</v>
      </c>
      <c r="C125" s="42" t="s">
        <v>303</v>
      </c>
      <c r="D125" s="43"/>
      <c r="E125" s="44">
        <v>2021</v>
      </c>
      <c r="F125" s="44">
        <v>2021</v>
      </c>
      <c r="G125" s="44">
        <v>2021</v>
      </c>
      <c r="H125" s="43"/>
      <c r="I125" s="43"/>
      <c r="J125" s="43"/>
      <c r="K125" s="43">
        <v>0.46</v>
      </c>
      <c r="L125" s="43"/>
      <c r="M125" s="43"/>
      <c r="N125" s="43"/>
      <c r="O125" s="43"/>
      <c r="P125" s="43">
        <v>0.46</v>
      </c>
      <c r="Q125" s="43"/>
      <c r="R125" s="43"/>
      <c r="S125" s="43"/>
      <c r="T125" s="43"/>
      <c r="U125" s="43"/>
      <c r="V125" s="43"/>
      <c r="W125" s="43"/>
      <c r="X125" s="43">
        <v>0</v>
      </c>
      <c r="Y125" s="43"/>
      <c r="Z125" s="43">
        <v>0</v>
      </c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>
        <v>0.46</v>
      </c>
      <c r="AL125" s="43">
        <v>0.46</v>
      </c>
      <c r="AM125" s="43">
        <f t="shared" si="22"/>
        <v>0.46</v>
      </c>
      <c r="AN125" s="43">
        <f t="shared" si="22"/>
        <v>0.46</v>
      </c>
      <c r="AO125" s="47"/>
    </row>
    <row r="126" spans="1:41" ht="24" customHeight="1">
      <c r="A126" s="40" t="s">
        <v>304</v>
      </c>
      <c r="B126" s="41" t="s">
        <v>305</v>
      </c>
      <c r="C126" s="42" t="s">
        <v>306</v>
      </c>
      <c r="D126" s="43"/>
      <c r="E126" s="44">
        <v>2021</v>
      </c>
      <c r="F126" s="44">
        <v>2021</v>
      </c>
      <c r="G126" s="44">
        <v>2021</v>
      </c>
      <c r="H126" s="43"/>
      <c r="I126" s="43"/>
      <c r="J126" s="43"/>
      <c r="K126" s="43">
        <v>1.02</v>
      </c>
      <c r="L126" s="43"/>
      <c r="M126" s="43"/>
      <c r="N126" s="43"/>
      <c r="O126" s="43"/>
      <c r="P126" s="43">
        <v>1.02</v>
      </c>
      <c r="Q126" s="43"/>
      <c r="R126" s="43"/>
      <c r="S126" s="43"/>
      <c r="T126" s="43"/>
      <c r="U126" s="43"/>
      <c r="V126" s="43"/>
      <c r="W126" s="43"/>
      <c r="X126" s="43">
        <v>0</v>
      </c>
      <c r="Y126" s="43"/>
      <c r="Z126" s="43">
        <v>0</v>
      </c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>
        <v>1.02</v>
      </c>
      <c r="AL126" s="43">
        <v>1.02</v>
      </c>
      <c r="AM126" s="43">
        <f t="shared" si="22"/>
        <v>1.02</v>
      </c>
      <c r="AN126" s="43">
        <f t="shared" si="22"/>
        <v>1.02</v>
      </c>
      <c r="AO126" s="47"/>
    </row>
    <row r="127" spans="1:41" ht="24" customHeight="1">
      <c r="A127" s="40" t="s">
        <v>307</v>
      </c>
      <c r="B127" s="41" t="s">
        <v>308</v>
      </c>
      <c r="C127" s="42" t="s">
        <v>309</v>
      </c>
      <c r="D127" s="43"/>
      <c r="E127" s="44">
        <v>2021</v>
      </c>
      <c r="F127" s="44">
        <v>2021</v>
      </c>
      <c r="G127" s="44">
        <v>2021</v>
      </c>
      <c r="H127" s="43"/>
      <c r="I127" s="43"/>
      <c r="J127" s="43"/>
      <c r="K127" s="43">
        <v>1.02</v>
      </c>
      <c r="L127" s="43"/>
      <c r="M127" s="43"/>
      <c r="N127" s="43"/>
      <c r="O127" s="43"/>
      <c r="P127" s="43">
        <v>1.02</v>
      </c>
      <c r="Q127" s="43"/>
      <c r="R127" s="43"/>
      <c r="S127" s="43"/>
      <c r="T127" s="43"/>
      <c r="U127" s="43"/>
      <c r="V127" s="43"/>
      <c r="W127" s="43"/>
      <c r="X127" s="43">
        <v>0</v>
      </c>
      <c r="Y127" s="43"/>
      <c r="Z127" s="43">
        <v>0</v>
      </c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>
        <v>1.02</v>
      </c>
      <c r="AL127" s="43">
        <v>1.02</v>
      </c>
      <c r="AM127" s="43">
        <f t="shared" si="22"/>
        <v>1.02</v>
      </c>
      <c r="AN127" s="43">
        <f t="shared" si="22"/>
        <v>1.02</v>
      </c>
      <c r="AO127" s="47"/>
    </row>
    <row r="128" spans="1:41" ht="24" customHeight="1">
      <c r="A128" s="40" t="s">
        <v>310</v>
      </c>
      <c r="B128" s="41" t="s">
        <v>311</v>
      </c>
      <c r="C128" s="42" t="s">
        <v>312</v>
      </c>
      <c r="D128" s="43"/>
      <c r="E128" s="44">
        <v>2021</v>
      </c>
      <c r="F128" s="44">
        <v>2021</v>
      </c>
      <c r="G128" s="44">
        <v>2021</v>
      </c>
      <c r="H128" s="43"/>
      <c r="I128" s="43"/>
      <c r="J128" s="43"/>
      <c r="K128" s="43">
        <v>1</v>
      </c>
      <c r="L128" s="43"/>
      <c r="M128" s="43"/>
      <c r="N128" s="43"/>
      <c r="O128" s="43"/>
      <c r="P128" s="43">
        <v>1</v>
      </c>
      <c r="Q128" s="43"/>
      <c r="R128" s="43"/>
      <c r="S128" s="43"/>
      <c r="T128" s="43"/>
      <c r="U128" s="43"/>
      <c r="V128" s="43"/>
      <c r="W128" s="43"/>
      <c r="X128" s="43">
        <v>0</v>
      </c>
      <c r="Y128" s="43"/>
      <c r="Z128" s="43">
        <v>0</v>
      </c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>
        <v>1</v>
      </c>
      <c r="AL128" s="43">
        <v>1</v>
      </c>
      <c r="AM128" s="43">
        <f>AC128+AE128+AG128+AI128+AK128</f>
        <v>1</v>
      </c>
      <c r="AN128" s="43">
        <f>AD128+AF128+AH128+AJ128+AL128</f>
        <v>1</v>
      </c>
      <c r="AO128" s="47"/>
    </row>
    <row r="129" spans="1:41">
      <c r="A129" s="27" t="s">
        <v>98</v>
      </c>
      <c r="B129" s="28" t="s">
        <v>98</v>
      </c>
      <c r="C129" s="37"/>
      <c r="D129" s="29"/>
      <c r="E129" s="30"/>
      <c r="F129" s="30"/>
      <c r="G129" s="30"/>
      <c r="H129" s="29"/>
      <c r="I129" s="29"/>
      <c r="J129" s="29"/>
      <c r="K129" s="29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2"/>
    </row>
    <row r="130" spans="1:41" ht="63">
      <c r="A130" s="27" t="s">
        <v>313</v>
      </c>
      <c r="B130" s="28" t="s">
        <v>314</v>
      </c>
      <c r="C130" s="37"/>
      <c r="D130" s="31"/>
      <c r="E130" s="38"/>
      <c r="F130" s="38"/>
      <c r="G130" s="38"/>
      <c r="H130" s="29">
        <f t="shared" ref="H130:AN130" si="23">SUM(H131:H138)</f>
        <v>0</v>
      </c>
      <c r="I130" s="29">
        <f t="shared" si="23"/>
        <v>0</v>
      </c>
      <c r="J130" s="29">
        <f t="shared" si="23"/>
        <v>0</v>
      </c>
      <c r="K130" s="29">
        <f t="shared" si="23"/>
        <v>50.78</v>
      </c>
      <c r="L130" s="29">
        <f t="shared" si="23"/>
        <v>0</v>
      </c>
      <c r="M130" s="29">
        <f t="shared" si="23"/>
        <v>0</v>
      </c>
      <c r="N130" s="29">
        <f t="shared" si="23"/>
        <v>0</v>
      </c>
      <c r="O130" s="29">
        <f t="shared" si="23"/>
        <v>0</v>
      </c>
      <c r="P130" s="29">
        <f t="shared" si="23"/>
        <v>45.540000000000006</v>
      </c>
      <c r="Q130" s="29">
        <f t="shared" si="23"/>
        <v>0</v>
      </c>
      <c r="R130" s="29">
        <f t="shared" si="23"/>
        <v>0</v>
      </c>
      <c r="S130" s="29">
        <f t="shared" si="23"/>
        <v>0</v>
      </c>
      <c r="T130" s="29">
        <f t="shared" si="23"/>
        <v>0</v>
      </c>
      <c r="U130" s="29">
        <f t="shared" si="23"/>
        <v>0</v>
      </c>
      <c r="V130" s="29">
        <f t="shared" si="23"/>
        <v>0</v>
      </c>
      <c r="W130" s="29">
        <f t="shared" si="23"/>
        <v>0</v>
      </c>
      <c r="X130" s="29">
        <f t="shared" si="23"/>
        <v>9.8000000000000007</v>
      </c>
      <c r="Y130" s="29">
        <f t="shared" si="23"/>
        <v>0</v>
      </c>
      <c r="Z130" s="29">
        <f t="shared" si="23"/>
        <v>4.5599999999999996</v>
      </c>
      <c r="AA130" s="29">
        <f t="shared" si="23"/>
        <v>0</v>
      </c>
      <c r="AB130" s="29">
        <f t="shared" si="23"/>
        <v>0</v>
      </c>
      <c r="AC130" s="29">
        <f t="shared" si="23"/>
        <v>8.92</v>
      </c>
      <c r="AD130" s="29">
        <f t="shared" si="23"/>
        <v>8.92</v>
      </c>
      <c r="AE130" s="29">
        <f t="shared" si="23"/>
        <v>9.8000000000000007</v>
      </c>
      <c r="AF130" s="29">
        <f t="shared" si="23"/>
        <v>4.5599999999999996</v>
      </c>
      <c r="AG130" s="29">
        <f t="shared" si="23"/>
        <v>9.9700000000000006</v>
      </c>
      <c r="AH130" s="29">
        <f t="shared" si="23"/>
        <v>9.9700000000000006</v>
      </c>
      <c r="AI130" s="29">
        <f t="shared" si="23"/>
        <v>10.67</v>
      </c>
      <c r="AJ130" s="29">
        <f t="shared" si="23"/>
        <v>10.67</v>
      </c>
      <c r="AK130" s="29">
        <f t="shared" si="23"/>
        <v>11.42</v>
      </c>
      <c r="AL130" s="29">
        <f t="shared" si="23"/>
        <v>11.42</v>
      </c>
      <c r="AM130" s="29">
        <f t="shared" si="23"/>
        <v>50.78</v>
      </c>
      <c r="AN130" s="29">
        <f t="shared" si="23"/>
        <v>45.540000000000006</v>
      </c>
      <c r="AO130" s="32"/>
    </row>
    <row r="131" spans="1:41" ht="31.5">
      <c r="A131" s="40" t="s">
        <v>315</v>
      </c>
      <c r="B131" s="41" t="s">
        <v>316</v>
      </c>
      <c r="C131" s="42" t="s">
        <v>317</v>
      </c>
      <c r="D131" s="43"/>
      <c r="E131" s="44">
        <v>2017</v>
      </c>
      <c r="F131" s="44">
        <v>2018</v>
      </c>
      <c r="G131" s="44">
        <v>2018</v>
      </c>
      <c r="H131" s="43"/>
      <c r="I131" s="43"/>
      <c r="J131" s="43"/>
      <c r="K131" s="43">
        <v>18.72</v>
      </c>
      <c r="L131" s="43"/>
      <c r="M131" s="43"/>
      <c r="N131" s="43"/>
      <c r="O131" s="43"/>
      <c r="P131" s="43">
        <v>13.48</v>
      </c>
      <c r="Q131" s="43"/>
      <c r="R131" s="43"/>
      <c r="S131" s="43"/>
      <c r="T131" s="43"/>
      <c r="U131" s="43"/>
      <c r="V131" s="43"/>
      <c r="W131" s="43"/>
      <c r="X131" s="43">
        <v>9.8000000000000007</v>
      </c>
      <c r="Y131" s="43"/>
      <c r="Z131" s="43">
        <v>4.5599999999999996</v>
      </c>
      <c r="AA131" s="43"/>
      <c r="AB131" s="43"/>
      <c r="AC131" s="43">
        <v>8.92</v>
      </c>
      <c r="AD131" s="43">
        <v>8.92</v>
      </c>
      <c r="AE131" s="43">
        <v>9.8000000000000007</v>
      </c>
      <c r="AF131" s="43">
        <v>4.5599999999999996</v>
      </c>
      <c r="AG131" s="43"/>
      <c r="AH131" s="43"/>
      <c r="AI131" s="43"/>
      <c r="AJ131" s="43"/>
      <c r="AK131" s="43"/>
      <c r="AL131" s="43"/>
      <c r="AM131" s="43">
        <f t="shared" ref="AM131:AN137" si="24">AC131+AE131+AG131+AI131+AK131</f>
        <v>18.72</v>
      </c>
      <c r="AN131" s="43">
        <f t="shared" si="24"/>
        <v>13.48</v>
      </c>
      <c r="AO131" s="47" t="s">
        <v>201</v>
      </c>
    </row>
    <row r="132" spans="1:41" ht="31.5">
      <c r="A132" s="40" t="s">
        <v>318</v>
      </c>
      <c r="B132" s="41" t="s">
        <v>319</v>
      </c>
      <c r="C132" s="42" t="s">
        <v>320</v>
      </c>
      <c r="D132" s="43"/>
      <c r="E132" s="44">
        <v>2019</v>
      </c>
      <c r="F132" s="44">
        <v>2019</v>
      </c>
      <c r="G132" s="44">
        <v>2019</v>
      </c>
      <c r="H132" s="43"/>
      <c r="I132" s="43"/>
      <c r="J132" s="43"/>
      <c r="K132" s="43">
        <v>4.9800000000000004</v>
      </c>
      <c r="L132" s="43"/>
      <c r="M132" s="43"/>
      <c r="N132" s="43"/>
      <c r="O132" s="43"/>
      <c r="P132" s="43">
        <v>4.9800000000000004</v>
      </c>
      <c r="Q132" s="43"/>
      <c r="R132" s="43"/>
      <c r="S132" s="43"/>
      <c r="T132" s="43"/>
      <c r="U132" s="43"/>
      <c r="V132" s="43"/>
      <c r="W132" s="43"/>
      <c r="X132" s="43">
        <v>0</v>
      </c>
      <c r="Y132" s="43"/>
      <c r="Z132" s="43">
        <v>0</v>
      </c>
      <c r="AA132" s="43"/>
      <c r="AB132" s="43"/>
      <c r="AC132" s="43"/>
      <c r="AD132" s="43"/>
      <c r="AE132" s="43"/>
      <c r="AF132" s="43"/>
      <c r="AG132" s="43">
        <v>4.9800000000000004</v>
      </c>
      <c r="AH132" s="43">
        <v>4.9800000000000004</v>
      </c>
      <c r="AI132" s="43"/>
      <c r="AJ132" s="43"/>
      <c r="AK132" s="43"/>
      <c r="AL132" s="43"/>
      <c r="AM132" s="43">
        <f t="shared" si="24"/>
        <v>4.9800000000000004</v>
      </c>
      <c r="AN132" s="43">
        <f t="shared" si="24"/>
        <v>4.9800000000000004</v>
      </c>
      <c r="AO132" s="47"/>
    </row>
    <row r="133" spans="1:41" ht="31.5">
      <c r="A133" s="40" t="s">
        <v>321</v>
      </c>
      <c r="B133" s="41" t="s">
        <v>322</v>
      </c>
      <c r="C133" s="42" t="s">
        <v>323</v>
      </c>
      <c r="D133" s="43"/>
      <c r="E133" s="44">
        <v>2019</v>
      </c>
      <c r="F133" s="44">
        <v>2019</v>
      </c>
      <c r="G133" s="44">
        <v>2019</v>
      </c>
      <c r="H133" s="43"/>
      <c r="I133" s="43"/>
      <c r="J133" s="43"/>
      <c r="K133" s="43">
        <v>4.99</v>
      </c>
      <c r="L133" s="43"/>
      <c r="M133" s="43"/>
      <c r="N133" s="43"/>
      <c r="O133" s="43"/>
      <c r="P133" s="43">
        <v>4.99</v>
      </c>
      <c r="Q133" s="43"/>
      <c r="R133" s="43"/>
      <c r="S133" s="43"/>
      <c r="T133" s="43"/>
      <c r="U133" s="43"/>
      <c r="V133" s="43"/>
      <c r="W133" s="43"/>
      <c r="X133" s="43">
        <v>0</v>
      </c>
      <c r="Y133" s="43"/>
      <c r="Z133" s="43">
        <v>0</v>
      </c>
      <c r="AA133" s="43"/>
      <c r="AB133" s="43"/>
      <c r="AC133" s="43"/>
      <c r="AD133" s="43"/>
      <c r="AE133" s="43"/>
      <c r="AF133" s="43"/>
      <c r="AG133" s="43">
        <v>4.99</v>
      </c>
      <c r="AH133" s="43">
        <v>4.99</v>
      </c>
      <c r="AI133" s="43"/>
      <c r="AJ133" s="43"/>
      <c r="AK133" s="43"/>
      <c r="AL133" s="43"/>
      <c r="AM133" s="43">
        <f t="shared" si="24"/>
        <v>4.99</v>
      </c>
      <c r="AN133" s="43">
        <f t="shared" si="24"/>
        <v>4.99</v>
      </c>
      <c r="AO133" s="47"/>
    </row>
    <row r="134" spans="1:41" ht="31.5">
      <c r="A134" s="40" t="s">
        <v>324</v>
      </c>
      <c r="B134" s="48" t="s">
        <v>325</v>
      </c>
      <c r="C134" s="42" t="s">
        <v>326</v>
      </c>
      <c r="D134" s="43"/>
      <c r="E134" s="44">
        <v>2020</v>
      </c>
      <c r="F134" s="44">
        <v>2020</v>
      </c>
      <c r="G134" s="44">
        <v>2020</v>
      </c>
      <c r="H134" s="43"/>
      <c r="I134" s="43"/>
      <c r="J134" s="43"/>
      <c r="K134" s="43">
        <v>5.34</v>
      </c>
      <c r="L134" s="43"/>
      <c r="M134" s="43"/>
      <c r="N134" s="43"/>
      <c r="O134" s="43"/>
      <c r="P134" s="43">
        <v>5.34</v>
      </c>
      <c r="Q134" s="43"/>
      <c r="R134" s="43"/>
      <c r="S134" s="43"/>
      <c r="T134" s="43"/>
      <c r="U134" s="43"/>
      <c r="V134" s="43"/>
      <c r="W134" s="43"/>
      <c r="X134" s="43">
        <v>0</v>
      </c>
      <c r="Y134" s="43"/>
      <c r="Z134" s="43">
        <v>0</v>
      </c>
      <c r="AA134" s="43"/>
      <c r="AB134" s="43"/>
      <c r="AC134" s="43"/>
      <c r="AD134" s="43"/>
      <c r="AE134" s="43"/>
      <c r="AF134" s="43"/>
      <c r="AG134" s="43"/>
      <c r="AH134" s="43"/>
      <c r="AI134" s="43">
        <v>5.34</v>
      </c>
      <c r="AJ134" s="43">
        <v>5.34</v>
      </c>
      <c r="AK134" s="43"/>
      <c r="AL134" s="43"/>
      <c r="AM134" s="43">
        <f t="shared" si="24"/>
        <v>5.34</v>
      </c>
      <c r="AN134" s="43">
        <f t="shared" si="24"/>
        <v>5.34</v>
      </c>
      <c r="AO134" s="47"/>
    </row>
    <row r="135" spans="1:41" ht="31.5">
      <c r="A135" s="40" t="s">
        <v>327</v>
      </c>
      <c r="B135" s="41" t="s">
        <v>328</v>
      </c>
      <c r="C135" s="42" t="s">
        <v>329</v>
      </c>
      <c r="D135" s="43"/>
      <c r="E135" s="44">
        <v>2020</v>
      </c>
      <c r="F135" s="44">
        <v>2020</v>
      </c>
      <c r="G135" s="44">
        <v>2020</v>
      </c>
      <c r="H135" s="43"/>
      <c r="I135" s="43"/>
      <c r="J135" s="43"/>
      <c r="K135" s="43">
        <v>5.33</v>
      </c>
      <c r="L135" s="43"/>
      <c r="M135" s="43"/>
      <c r="N135" s="43"/>
      <c r="O135" s="43"/>
      <c r="P135" s="43">
        <v>5.33</v>
      </c>
      <c r="Q135" s="43"/>
      <c r="R135" s="43"/>
      <c r="S135" s="43"/>
      <c r="T135" s="43"/>
      <c r="U135" s="43"/>
      <c r="V135" s="43"/>
      <c r="W135" s="43"/>
      <c r="X135" s="43">
        <v>0</v>
      </c>
      <c r="Y135" s="43"/>
      <c r="Z135" s="43">
        <v>0</v>
      </c>
      <c r="AA135" s="43"/>
      <c r="AB135" s="43"/>
      <c r="AC135" s="43"/>
      <c r="AD135" s="43"/>
      <c r="AE135" s="43"/>
      <c r="AF135" s="43"/>
      <c r="AG135" s="43"/>
      <c r="AH135" s="43"/>
      <c r="AI135" s="43">
        <v>5.33</v>
      </c>
      <c r="AJ135" s="43">
        <v>5.33</v>
      </c>
      <c r="AK135" s="43"/>
      <c r="AL135" s="43"/>
      <c r="AM135" s="43">
        <f t="shared" si="24"/>
        <v>5.33</v>
      </c>
      <c r="AN135" s="43">
        <f t="shared" si="24"/>
        <v>5.33</v>
      </c>
      <c r="AO135" s="47"/>
    </row>
    <row r="136" spans="1:41" ht="31.5">
      <c r="A136" s="40" t="s">
        <v>330</v>
      </c>
      <c r="B136" s="48" t="s">
        <v>331</v>
      </c>
      <c r="C136" s="42" t="s">
        <v>332</v>
      </c>
      <c r="D136" s="43"/>
      <c r="E136" s="44">
        <v>2021</v>
      </c>
      <c r="F136" s="44">
        <v>2021</v>
      </c>
      <c r="G136" s="44">
        <v>2021</v>
      </c>
      <c r="H136" s="43"/>
      <c r="I136" s="43"/>
      <c r="J136" s="43"/>
      <c r="K136" s="43">
        <v>5.71</v>
      </c>
      <c r="L136" s="43"/>
      <c r="M136" s="43"/>
      <c r="N136" s="43"/>
      <c r="O136" s="43"/>
      <c r="P136" s="43">
        <v>5.71</v>
      </c>
      <c r="Q136" s="43"/>
      <c r="R136" s="43"/>
      <c r="S136" s="43"/>
      <c r="T136" s="43"/>
      <c r="U136" s="43"/>
      <c r="V136" s="43"/>
      <c r="W136" s="43"/>
      <c r="X136" s="43">
        <v>0</v>
      </c>
      <c r="Y136" s="43"/>
      <c r="Z136" s="43">
        <v>0</v>
      </c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>
        <v>5.71</v>
      </c>
      <c r="AL136" s="43">
        <v>5.71</v>
      </c>
      <c r="AM136" s="43">
        <f t="shared" si="24"/>
        <v>5.71</v>
      </c>
      <c r="AN136" s="43">
        <f t="shared" si="24"/>
        <v>5.71</v>
      </c>
      <c r="AO136" s="47"/>
    </row>
    <row r="137" spans="1:41" ht="31.5">
      <c r="A137" s="40" t="s">
        <v>333</v>
      </c>
      <c r="B137" s="41" t="s">
        <v>334</v>
      </c>
      <c r="C137" s="42" t="s">
        <v>335</v>
      </c>
      <c r="D137" s="43"/>
      <c r="E137" s="44">
        <v>2021</v>
      </c>
      <c r="F137" s="44">
        <v>2021</v>
      </c>
      <c r="G137" s="44">
        <v>2021</v>
      </c>
      <c r="H137" s="43"/>
      <c r="I137" s="43"/>
      <c r="J137" s="43"/>
      <c r="K137" s="43">
        <v>5.71</v>
      </c>
      <c r="L137" s="43"/>
      <c r="M137" s="43"/>
      <c r="N137" s="43"/>
      <c r="O137" s="43"/>
      <c r="P137" s="43">
        <v>5.71</v>
      </c>
      <c r="Q137" s="43"/>
      <c r="R137" s="43"/>
      <c r="S137" s="43"/>
      <c r="T137" s="43"/>
      <c r="U137" s="43"/>
      <c r="V137" s="43"/>
      <c r="W137" s="43"/>
      <c r="X137" s="43">
        <v>0</v>
      </c>
      <c r="Y137" s="43"/>
      <c r="Z137" s="43">
        <v>0</v>
      </c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>
        <v>5.71</v>
      </c>
      <c r="AL137" s="43">
        <v>5.71</v>
      </c>
      <c r="AM137" s="43">
        <f t="shared" si="24"/>
        <v>5.71</v>
      </c>
      <c r="AN137" s="43">
        <f t="shared" si="24"/>
        <v>5.71</v>
      </c>
      <c r="AO137" s="47"/>
    </row>
    <row r="138" spans="1:41">
      <c r="A138" s="27" t="s">
        <v>98</v>
      </c>
      <c r="B138" s="28" t="s">
        <v>98</v>
      </c>
      <c r="C138" s="37"/>
      <c r="D138" s="29"/>
      <c r="E138" s="30"/>
      <c r="F138" s="30"/>
      <c r="G138" s="30"/>
      <c r="H138" s="29"/>
      <c r="I138" s="29"/>
      <c r="J138" s="29"/>
      <c r="K138" s="29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2"/>
    </row>
    <row r="139" spans="1:41" ht="47.25">
      <c r="A139" s="27" t="s">
        <v>336</v>
      </c>
      <c r="B139" s="28" t="s">
        <v>337</v>
      </c>
      <c r="C139" s="37"/>
      <c r="D139" s="31"/>
      <c r="E139" s="38"/>
      <c r="F139" s="38"/>
      <c r="G139" s="38"/>
      <c r="H139" s="31">
        <f t="shared" ref="H139:AN139" si="25">H140+H177</f>
        <v>1.2400000000000002</v>
      </c>
      <c r="I139" s="31">
        <f t="shared" si="25"/>
        <v>2.3400000000000003</v>
      </c>
      <c r="J139" s="31">
        <f t="shared" si="25"/>
        <v>0</v>
      </c>
      <c r="K139" s="31">
        <f t="shared" si="25"/>
        <v>47.890000000000015</v>
      </c>
      <c r="L139" s="31">
        <f t="shared" si="25"/>
        <v>0.42</v>
      </c>
      <c r="M139" s="31">
        <f t="shared" si="25"/>
        <v>1.9699999999999998</v>
      </c>
      <c r="N139" s="31">
        <f t="shared" si="25"/>
        <v>4.22</v>
      </c>
      <c r="O139" s="31">
        <f t="shared" si="25"/>
        <v>0</v>
      </c>
      <c r="P139" s="31">
        <f t="shared" si="25"/>
        <v>44.500000000000007</v>
      </c>
      <c r="Q139" s="31">
        <f t="shared" si="25"/>
        <v>0.9800000000000002</v>
      </c>
      <c r="R139" s="31">
        <f t="shared" si="25"/>
        <v>3.5499999999999989</v>
      </c>
      <c r="S139" s="31">
        <f t="shared" si="25"/>
        <v>8.7900000000000009</v>
      </c>
      <c r="T139" s="31">
        <f t="shared" si="25"/>
        <v>0.11000000000000001</v>
      </c>
      <c r="U139" s="31">
        <f t="shared" si="25"/>
        <v>0</v>
      </c>
      <c r="V139" s="31">
        <f t="shared" si="25"/>
        <v>0</v>
      </c>
      <c r="W139" s="31">
        <f t="shared" si="25"/>
        <v>0</v>
      </c>
      <c r="X139" s="31">
        <f t="shared" si="25"/>
        <v>10.209999999999999</v>
      </c>
      <c r="Y139" s="31">
        <f t="shared" si="25"/>
        <v>0.14000000000000001</v>
      </c>
      <c r="Z139" s="31">
        <f t="shared" si="25"/>
        <v>6.8199999999999994</v>
      </c>
      <c r="AA139" s="31">
        <f t="shared" si="25"/>
        <v>0</v>
      </c>
      <c r="AB139" s="31">
        <f t="shared" si="25"/>
        <v>0</v>
      </c>
      <c r="AC139" s="31">
        <f t="shared" si="25"/>
        <v>6.6100000000000012</v>
      </c>
      <c r="AD139" s="31">
        <f t="shared" si="25"/>
        <v>6.6100000000000012</v>
      </c>
      <c r="AE139" s="31">
        <f t="shared" si="25"/>
        <v>10.209999999999999</v>
      </c>
      <c r="AF139" s="31">
        <f t="shared" si="25"/>
        <v>6.8199999999999994</v>
      </c>
      <c r="AG139" s="31">
        <f t="shared" si="25"/>
        <v>9.67</v>
      </c>
      <c r="AH139" s="31">
        <f t="shared" si="25"/>
        <v>9.67</v>
      </c>
      <c r="AI139" s="31">
        <f t="shared" si="25"/>
        <v>10.34</v>
      </c>
      <c r="AJ139" s="31">
        <f t="shared" si="25"/>
        <v>10.34</v>
      </c>
      <c r="AK139" s="31">
        <f t="shared" si="25"/>
        <v>11.06</v>
      </c>
      <c r="AL139" s="31">
        <f t="shared" si="25"/>
        <v>11.06</v>
      </c>
      <c r="AM139" s="31">
        <f t="shared" si="25"/>
        <v>47.890000000000015</v>
      </c>
      <c r="AN139" s="31">
        <f t="shared" si="25"/>
        <v>44.500000000000007</v>
      </c>
      <c r="AO139" s="32"/>
    </row>
    <row r="140" spans="1:41" ht="31.5">
      <c r="A140" s="27" t="s">
        <v>338</v>
      </c>
      <c r="B140" s="28" t="s">
        <v>339</v>
      </c>
      <c r="C140" s="37"/>
      <c r="D140" s="31"/>
      <c r="E140" s="38"/>
      <c r="F140" s="38"/>
      <c r="G140" s="38"/>
      <c r="H140" s="29">
        <f t="shared" ref="H140:AN140" si="26">SUM(H141:H176)</f>
        <v>1.1400000000000001</v>
      </c>
      <c r="I140" s="29">
        <f t="shared" si="26"/>
        <v>2.1</v>
      </c>
      <c r="J140" s="29">
        <f t="shared" si="26"/>
        <v>0</v>
      </c>
      <c r="K140" s="29">
        <f t="shared" si="26"/>
        <v>47.320000000000014</v>
      </c>
      <c r="L140" s="29">
        <f t="shared" si="26"/>
        <v>0.42</v>
      </c>
      <c r="M140" s="29">
        <f t="shared" si="26"/>
        <v>1.7799999999999998</v>
      </c>
      <c r="N140" s="29">
        <f t="shared" si="26"/>
        <v>3.84</v>
      </c>
      <c r="O140" s="29">
        <f t="shared" si="26"/>
        <v>0</v>
      </c>
      <c r="P140" s="29">
        <f t="shared" si="26"/>
        <v>43.220000000000006</v>
      </c>
      <c r="Q140" s="29">
        <f t="shared" si="26"/>
        <v>0.9800000000000002</v>
      </c>
      <c r="R140" s="29">
        <f t="shared" si="26"/>
        <v>3.149999999999999</v>
      </c>
      <c r="S140" s="29">
        <f t="shared" si="26"/>
        <v>7.91</v>
      </c>
      <c r="T140" s="29">
        <f t="shared" si="26"/>
        <v>0.11000000000000001</v>
      </c>
      <c r="U140" s="29">
        <f t="shared" si="26"/>
        <v>0</v>
      </c>
      <c r="V140" s="29">
        <f t="shared" si="26"/>
        <v>0</v>
      </c>
      <c r="W140" s="29">
        <f t="shared" si="26"/>
        <v>0</v>
      </c>
      <c r="X140" s="29">
        <f t="shared" si="26"/>
        <v>10.209999999999999</v>
      </c>
      <c r="Y140" s="29">
        <f t="shared" si="26"/>
        <v>0</v>
      </c>
      <c r="Z140" s="29">
        <f t="shared" si="26"/>
        <v>6.1099999999999994</v>
      </c>
      <c r="AA140" s="29">
        <f t="shared" si="26"/>
        <v>0</v>
      </c>
      <c r="AB140" s="29">
        <f t="shared" si="26"/>
        <v>0</v>
      </c>
      <c r="AC140" s="29">
        <f t="shared" si="26"/>
        <v>6.0400000000000009</v>
      </c>
      <c r="AD140" s="29">
        <f t="shared" si="26"/>
        <v>6.0400000000000009</v>
      </c>
      <c r="AE140" s="29">
        <f t="shared" si="26"/>
        <v>10.209999999999999</v>
      </c>
      <c r="AF140" s="29">
        <f t="shared" si="26"/>
        <v>6.1099999999999994</v>
      </c>
      <c r="AG140" s="29">
        <f t="shared" si="26"/>
        <v>9.67</v>
      </c>
      <c r="AH140" s="29">
        <f t="shared" si="26"/>
        <v>9.67</v>
      </c>
      <c r="AI140" s="29">
        <f t="shared" si="26"/>
        <v>10.34</v>
      </c>
      <c r="AJ140" s="29">
        <f t="shared" si="26"/>
        <v>10.34</v>
      </c>
      <c r="AK140" s="29">
        <f t="shared" si="26"/>
        <v>11.06</v>
      </c>
      <c r="AL140" s="29">
        <f t="shared" si="26"/>
        <v>11.06</v>
      </c>
      <c r="AM140" s="29">
        <f t="shared" si="26"/>
        <v>47.320000000000014</v>
      </c>
      <c r="AN140" s="29">
        <f t="shared" si="26"/>
        <v>43.220000000000006</v>
      </c>
      <c r="AO140" s="32"/>
    </row>
    <row r="141" spans="1:41">
      <c r="A141" s="40" t="s">
        <v>340</v>
      </c>
      <c r="B141" s="41" t="s">
        <v>341</v>
      </c>
      <c r="C141" s="42" t="s">
        <v>342</v>
      </c>
      <c r="D141" s="43"/>
      <c r="E141" s="44">
        <v>2017</v>
      </c>
      <c r="F141" s="44">
        <v>2017</v>
      </c>
      <c r="G141" s="44">
        <v>2017</v>
      </c>
      <c r="H141" s="43">
        <v>0.28000000000000003</v>
      </c>
      <c r="I141" s="43">
        <v>0.28000000000000003</v>
      </c>
      <c r="J141" s="43"/>
      <c r="K141" s="43">
        <f>SUM(L141:O141)</f>
        <v>1.6099999999999999</v>
      </c>
      <c r="L141" s="43">
        <v>0.13</v>
      </c>
      <c r="M141" s="43">
        <v>0.48</v>
      </c>
      <c r="N141" s="43">
        <v>1</v>
      </c>
      <c r="O141" s="43"/>
      <c r="P141" s="43">
        <f>SUM(Q141:T141)</f>
        <v>1.6099999999999999</v>
      </c>
      <c r="Q141" s="43">
        <v>0.13</v>
      </c>
      <c r="R141" s="43">
        <v>0.48</v>
      </c>
      <c r="S141" s="43">
        <v>1</v>
      </c>
      <c r="T141" s="43"/>
      <c r="U141" s="43"/>
      <c r="V141" s="43"/>
      <c r="W141" s="43"/>
      <c r="X141" s="43">
        <v>0</v>
      </c>
      <c r="Y141" s="43"/>
      <c r="Z141" s="43">
        <v>0</v>
      </c>
      <c r="AA141" s="43"/>
      <c r="AB141" s="43"/>
      <c r="AC141" s="43">
        <v>1.6099999999999999</v>
      </c>
      <c r="AD141" s="43">
        <v>1.6099999999999999</v>
      </c>
      <c r="AE141" s="43"/>
      <c r="AF141" s="43"/>
      <c r="AG141" s="43"/>
      <c r="AH141" s="43"/>
      <c r="AI141" s="43"/>
      <c r="AJ141" s="43"/>
      <c r="AK141" s="43"/>
      <c r="AL141" s="43"/>
      <c r="AM141" s="43">
        <f t="shared" ref="AM141:AN156" si="27">AC141+AE141+AG141+AI141+AK141</f>
        <v>1.6099999999999999</v>
      </c>
      <c r="AN141" s="43">
        <f t="shared" si="27"/>
        <v>1.6099999999999999</v>
      </c>
      <c r="AO141" s="49"/>
    </row>
    <row r="142" spans="1:41">
      <c r="A142" s="40" t="s">
        <v>343</v>
      </c>
      <c r="B142" s="41" t="s">
        <v>344</v>
      </c>
      <c r="C142" s="42" t="s">
        <v>345</v>
      </c>
      <c r="D142" s="43"/>
      <c r="E142" s="44">
        <v>2017</v>
      </c>
      <c r="F142" s="44">
        <v>2017</v>
      </c>
      <c r="G142" s="44">
        <v>2017</v>
      </c>
      <c r="H142" s="43">
        <v>0.5</v>
      </c>
      <c r="I142" s="43">
        <v>0.5</v>
      </c>
      <c r="J142" s="43"/>
      <c r="K142" s="43">
        <f>SUM(L142:O142)</f>
        <v>2.87</v>
      </c>
      <c r="L142" s="43">
        <v>0.19</v>
      </c>
      <c r="M142" s="43">
        <v>0.84</v>
      </c>
      <c r="N142" s="43">
        <v>1.84</v>
      </c>
      <c r="O142" s="43"/>
      <c r="P142" s="43">
        <f>SUM(Q142:T142)</f>
        <v>2.87</v>
      </c>
      <c r="Q142" s="43">
        <v>0.19</v>
      </c>
      <c r="R142" s="43">
        <v>0.84</v>
      </c>
      <c r="S142" s="43">
        <v>1.84</v>
      </c>
      <c r="T142" s="43"/>
      <c r="U142" s="43"/>
      <c r="V142" s="43"/>
      <c r="W142" s="43"/>
      <c r="X142" s="43">
        <v>0</v>
      </c>
      <c r="Y142" s="43"/>
      <c r="Z142" s="43">
        <v>0</v>
      </c>
      <c r="AA142" s="43"/>
      <c r="AB142" s="43"/>
      <c r="AC142" s="43">
        <v>2.87</v>
      </c>
      <c r="AD142" s="43">
        <v>2.87</v>
      </c>
      <c r="AE142" s="43"/>
      <c r="AF142" s="43"/>
      <c r="AG142" s="43"/>
      <c r="AH142" s="43"/>
      <c r="AI142" s="43"/>
      <c r="AJ142" s="43"/>
      <c r="AK142" s="43"/>
      <c r="AL142" s="43"/>
      <c r="AM142" s="43">
        <f t="shared" si="27"/>
        <v>2.87</v>
      </c>
      <c r="AN142" s="43">
        <f t="shared" si="27"/>
        <v>2.87</v>
      </c>
      <c r="AO142" s="49"/>
    </row>
    <row r="143" spans="1:41" ht="31.5">
      <c r="A143" s="40" t="s">
        <v>340</v>
      </c>
      <c r="B143" s="41" t="s">
        <v>346</v>
      </c>
      <c r="C143" s="42" t="s">
        <v>347</v>
      </c>
      <c r="D143" s="43"/>
      <c r="E143" s="44">
        <v>2017</v>
      </c>
      <c r="F143" s="44">
        <v>2017</v>
      </c>
      <c r="G143" s="44">
        <v>2017</v>
      </c>
      <c r="H143" s="43">
        <v>0.14000000000000001</v>
      </c>
      <c r="I143" s="43">
        <v>0.14000000000000001</v>
      </c>
      <c r="J143" s="43"/>
      <c r="K143" s="43">
        <f>SUM(L143:O143)</f>
        <v>0.78</v>
      </c>
      <c r="L143" s="43">
        <v>0.05</v>
      </c>
      <c r="M143" s="43">
        <v>0.23</v>
      </c>
      <c r="N143" s="43">
        <v>0.5</v>
      </c>
      <c r="O143" s="43"/>
      <c r="P143" s="43">
        <f>SUM(Q143:T143)</f>
        <v>0.78</v>
      </c>
      <c r="Q143" s="43">
        <v>0.05</v>
      </c>
      <c r="R143" s="43">
        <v>0.23</v>
      </c>
      <c r="S143" s="43">
        <v>0.5</v>
      </c>
      <c r="T143" s="43"/>
      <c r="U143" s="43"/>
      <c r="V143" s="43"/>
      <c r="W143" s="43"/>
      <c r="X143" s="43">
        <v>0</v>
      </c>
      <c r="Y143" s="43"/>
      <c r="Z143" s="43">
        <v>0</v>
      </c>
      <c r="AA143" s="43"/>
      <c r="AB143" s="43"/>
      <c r="AC143" s="43">
        <v>0.78</v>
      </c>
      <c r="AD143" s="43">
        <v>0.78</v>
      </c>
      <c r="AE143" s="43"/>
      <c r="AF143" s="43"/>
      <c r="AG143" s="43"/>
      <c r="AH143" s="43"/>
      <c r="AI143" s="43"/>
      <c r="AJ143" s="43"/>
      <c r="AK143" s="43"/>
      <c r="AL143" s="43"/>
      <c r="AM143" s="43">
        <f t="shared" si="27"/>
        <v>0.78</v>
      </c>
      <c r="AN143" s="43">
        <f t="shared" si="27"/>
        <v>0.78</v>
      </c>
      <c r="AO143" s="49"/>
    </row>
    <row r="144" spans="1:41" ht="31.5">
      <c r="A144" s="40" t="s">
        <v>343</v>
      </c>
      <c r="B144" s="41" t="s">
        <v>348</v>
      </c>
      <c r="C144" s="42" t="s">
        <v>349</v>
      </c>
      <c r="D144" s="43"/>
      <c r="E144" s="44">
        <v>2017</v>
      </c>
      <c r="F144" s="44">
        <v>2017</v>
      </c>
      <c r="G144" s="44">
        <v>2017</v>
      </c>
      <c r="H144" s="43">
        <v>0.14000000000000001</v>
      </c>
      <c r="I144" s="43">
        <v>0.14000000000000001</v>
      </c>
      <c r="J144" s="43"/>
      <c r="K144" s="43">
        <f>SUM(L144:O144)</f>
        <v>0.78</v>
      </c>
      <c r="L144" s="43">
        <v>0.05</v>
      </c>
      <c r="M144" s="43">
        <v>0.23</v>
      </c>
      <c r="N144" s="43">
        <v>0.5</v>
      </c>
      <c r="O144" s="43"/>
      <c r="P144" s="43">
        <f>SUM(Q144:T144)</f>
        <v>0.78</v>
      </c>
      <c r="Q144" s="43">
        <v>0.05</v>
      </c>
      <c r="R144" s="43">
        <v>0.23</v>
      </c>
      <c r="S144" s="43">
        <v>0.5</v>
      </c>
      <c r="T144" s="43"/>
      <c r="U144" s="43"/>
      <c r="V144" s="43"/>
      <c r="W144" s="43"/>
      <c r="X144" s="43">
        <v>0</v>
      </c>
      <c r="Y144" s="43"/>
      <c r="Z144" s="43">
        <v>0</v>
      </c>
      <c r="AA144" s="43"/>
      <c r="AB144" s="43"/>
      <c r="AC144" s="43">
        <v>0.78</v>
      </c>
      <c r="AD144" s="43">
        <v>0.78</v>
      </c>
      <c r="AE144" s="43"/>
      <c r="AF144" s="43"/>
      <c r="AG144" s="43"/>
      <c r="AH144" s="43"/>
      <c r="AI144" s="43"/>
      <c r="AJ144" s="43"/>
      <c r="AK144" s="43"/>
      <c r="AL144" s="43"/>
      <c r="AM144" s="43">
        <f>AC144+AE144+AG144+AI144+AK144</f>
        <v>0.78</v>
      </c>
      <c r="AN144" s="43">
        <f t="shared" si="27"/>
        <v>0.78</v>
      </c>
      <c r="AO144" s="49"/>
    </row>
    <row r="145" spans="1:41">
      <c r="A145" s="40" t="s">
        <v>340</v>
      </c>
      <c r="B145" s="41" t="s">
        <v>350</v>
      </c>
      <c r="C145" s="42" t="s">
        <v>351</v>
      </c>
      <c r="D145" s="43"/>
      <c r="E145" s="44">
        <v>2018</v>
      </c>
      <c r="F145" s="44">
        <v>2018</v>
      </c>
      <c r="G145" s="44">
        <v>2022</v>
      </c>
      <c r="H145" s="43"/>
      <c r="I145" s="43"/>
      <c r="J145" s="43"/>
      <c r="K145" s="43">
        <v>2.65</v>
      </c>
      <c r="L145" s="43"/>
      <c r="M145" s="43"/>
      <c r="N145" s="43"/>
      <c r="O145" s="43"/>
      <c r="P145" s="43">
        <v>0</v>
      </c>
      <c r="Q145" s="43"/>
      <c r="R145" s="43"/>
      <c r="S145" s="43"/>
      <c r="T145" s="43"/>
      <c r="U145" s="43"/>
      <c r="V145" s="43"/>
      <c r="W145" s="43"/>
      <c r="X145" s="43">
        <v>2.65</v>
      </c>
      <c r="Y145" s="43"/>
      <c r="Z145" s="43">
        <v>0</v>
      </c>
      <c r="AA145" s="43"/>
      <c r="AB145" s="43"/>
      <c r="AC145" s="43"/>
      <c r="AD145" s="43"/>
      <c r="AE145" s="43">
        <v>2.65</v>
      </c>
      <c r="AF145" s="43">
        <v>0</v>
      </c>
      <c r="AG145" s="43"/>
      <c r="AH145" s="43"/>
      <c r="AI145" s="43"/>
      <c r="AJ145" s="43"/>
      <c r="AK145" s="43"/>
      <c r="AL145" s="43"/>
      <c r="AM145" s="43">
        <f>AC145+AE145+AG145+AI145+AK145</f>
        <v>2.65</v>
      </c>
      <c r="AN145" s="43">
        <f t="shared" si="27"/>
        <v>0</v>
      </c>
      <c r="AO145" s="49"/>
    </row>
    <row r="146" spans="1:41">
      <c r="A146" s="40" t="s">
        <v>343</v>
      </c>
      <c r="B146" s="41" t="s">
        <v>352</v>
      </c>
      <c r="C146" s="42" t="s">
        <v>353</v>
      </c>
      <c r="D146" s="43"/>
      <c r="E146" s="44">
        <v>2018</v>
      </c>
      <c r="F146" s="44">
        <v>2018</v>
      </c>
      <c r="G146" s="44">
        <v>2022</v>
      </c>
      <c r="H146" s="43"/>
      <c r="I146" s="43"/>
      <c r="J146" s="43"/>
      <c r="K146" s="43">
        <v>2.15</v>
      </c>
      <c r="L146" s="43"/>
      <c r="M146" s="43"/>
      <c r="N146" s="43"/>
      <c r="O146" s="43"/>
      <c r="P146" s="43">
        <v>0</v>
      </c>
      <c r="Q146" s="43"/>
      <c r="R146" s="43"/>
      <c r="S146" s="43"/>
      <c r="T146" s="43"/>
      <c r="U146" s="43"/>
      <c r="V146" s="43"/>
      <c r="W146" s="43"/>
      <c r="X146" s="43">
        <v>2.15</v>
      </c>
      <c r="Y146" s="43"/>
      <c r="Z146" s="43">
        <v>0</v>
      </c>
      <c r="AA146" s="43"/>
      <c r="AB146" s="43"/>
      <c r="AC146" s="43"/>
      <c r="AD146" s="43"/>
      <c r="AE146" s="43">
        <v>2.15</v>
      </c>
      <c r="AF146" s="43">
        <v>0</v>
      </c>
      <c r="AG146" s="43"/>
      <c r="AH146" s="43"/>
      <c r="AI146" s="43"/>
      <c r="AJ146" s="43"/>
      <c r="AK146" s="43"/>
      <c r="AL146" s="43"/>
      <c r="AM146" s="43">
        <f>AC146+AE146+AG146+AI146+AK146</f>
        <v>2.15</v>
      </c>
      <c r="AN146" s="43">
        <f>AD146+AF146+AH146+AJ146+AL146</f>
        <v>0</v>
      </c>
      <c r="AO146" s="49"/>
    </row>
    <row r="147" spans="1:41" ht="31.5">
      <c r="A147" s="40" t="s">
        <v>354</v>
      </c>
      <c r="B147" s="41" t="s">
        <v>355</v>
      </c>
      <c r="C147" s="42" t="s">
        <v>356</v>
      </c>
      <c r="D147" s="43"/>
      <c r="E147" s="44">
        <v>2018</v>
      </c>
      <c r="F147" s="44">
        <v>2018</v>
      </c>
      <c r="G147" s="44">
        <v>2022</v>
      </c>
      <c r="H147" s="43"/>
      <c r="I147" s="43"/>
      <c r="J147" s="43"/>
      <c r="K147" s="43">
        <v>1.17</v>
      </c>
      <c r="L147" s="43"/>
      <c r="M147" s="43"/>
      <c r="N147" s="43"/>
      <c r="O147" s="43"/>
      <c r="P147" s="43">
        <v>0</v>
      </c>
      <c r="Q147" s="43"/>
      <c r="R147" s="43"/>
      <c r="S147" s="43"/>
      <c r="T147" s="43"/>
      <c r="U147" s="43"/>
      <c r="V147" s="43"/>
      <c r="W147" s="43"/>
      <c r="X147" s="43">
        <v>1.17</v>
      </c>
      <c r="Y147" s="43"/>
      <c r="Z147" s="43">
        <v>0</v>
      </c>
      <c r="AA147" s="43"/>
      <c r="AB147" s="43"/>
      <c r="AC147" s="43"/>
      <c r="AD147" s="43"/>
      <c r="AE147" s="43">
        <v>1.17</v>
      </c>
      <c r="AF147" s="43">
        <v>0</v>
      </c>
      <c r="AG147" s="43"/>
      <c r="AH147" s="43"/>
      <c r="AI147" s="43"/>
      <c r="AJ147" s="43"/>
      <c r="AK147" s="43"/>
      <c r="AL147" s="43"/>
      <c r="AM147" s="43">
        <f t="shared" ref="AM147:AN174" si="28">AC147+AE147+AG147+AI147+AK147</f>
        <v>1.17</v>
      </c>
      <c r="AN147" s="43">
        <f t="shared" si="27"/>
        <v>0</v>
      </c>
      <c r="AO147" s="49"/>
    </row>
    <row r="148" spans="1:41" ht="31.5">
      <c r="A148" s="40" t="s">
        <v>357</v>
      </c>
      <c r="B148" s="41" t="s">
        <v>358</v>
      </c>
      <c r="C148" s="42" t="s">
        <v>359</v>
      </c>
      <c r="D148" s="43"/>
      <c r="E148" s="44">
        <v>2018</v>
      </c>
      <c r="F148" s="44">
        <v>2018</v>
      </c>
      <c r="G148" s="44">
        <v>2022</v>
      </c>
      <c r="H148" s="43"/>
      <c r="I148" s="43"/>
      <c r="J148" s="43"/>
      <c r="K148" s="43">
        <v>1.17</v>
      </c>
      <c r="L148" s="43"/>
      <c r="M148" s="43"/>
      <c r="N148" s="43"/>
      <c r="O148" s="43"/>
      <c r="P148" s="43">
        <v>0</v>
      </c>
      <c r="Q148" s="43"/>
      <c r="R148" s="43"/>
      <c r="S148" s="43"/>
      <c r="T148" s="43"/>
      <c r="U148" s="43"/>
      <c r="V148" s="43"/>
      <c r="W148" s="43"/>
      <c r="X148" s="43">
        <v>1.17</v>
      </c>
      <c r="Y148" s="43"/>
      <c r="Z148" s="43">
        <v>0</v>
      </c>
      <c r="AA148" s="43"/>
      <c r="AB148" s="43"/>
      <c r="AC148" s="43"/>
      <c r="AD148" s="43"/>
      <c r="AE148" s="43">
        <v>1.17</v>
      </c>
      <c r="AF148" s="43">
        <v>0</v>
      </c>
      <c r="AG148" s="43"/>
      <c r="AH148" s="43"/>
      <c r="AI148" s="43"/>
      <c r="AJ148" s="43"/>
      <c r="AK148" s="43"/>
      <c r="AL148" s="43"/>
      <c r="AM148" s="43">
        <f t="shared" si="28"/>
        <v>1.17</v>
      </c>
      <c r="AN148" s="43">
        <f t="shared" si="27"/>
        <v>0</v>
      </c>
      <c r="AO148" s="49"/>
    </row>
    <row r="149" spans="1:41" ht="31.5">
      <c r="A149" s="40" t="s">
        <v>360</v>
      </c>
      <c r="B149" s="41" t="s">
        <v>361</v>
      </c>
      <c r="C149" s="42" t="s">
        <v>362</v>
      </c>
      <c r="D149" s="43"/>
      <c r="E149" s="44">
        <v>2018</v>
      </c>
      <c r="F149" s="44">
        <v>2018</v>
      </c>
      <c r="G149" s="44">
        <v>2022</v>
      </c>
      <c r="H149" s="43"/>
      <c r="I149" s="43"/>
      <c r="J149" s="43"/>
      <c r="K149" s="43">
        <v>0.92</v>
      </c>
      <c r="L149" s="43"/>
      <c r="M149" s="43"/>
      <c r="N149" s="43"/>
      <c r="O149" s="43"/>
      <c r="P149" s="43">
        <v>0</v>
      </c>
      <c r="Q149" s="43"/>
      <c r="R149" s="43"/>
      <c r="S149" s="43"/>
      <c r="T149" s="43"/>
      <c r="U149" s="43"/>
      <c r="V149" s="43"/>
      <c r="W149" s="43"/>
      <c r="X149" s="43">
        <v>0.92</v>
      </c>
      <c r="Y149" s="43"/>
      <c r="Z149" s="43">
        <v>0</v>
      </c>
      <c r="AA149" s="43"/>
      <c r="AB149" s="43"/>
      <c r="AC149" s="43"/>
      <c r="AD149" s="43"/>
      <c r="AE149" s="43">
        <v>0.92</v>
      </c>
      <c r="AF149" s="43">
        <v>0</v>
      </c>
      <c r="AG149" s="43"/>
      <c r="AH149" s="43"/>
      <c r="AI149" s="43"/>
      <c r="AJ149" s="43"/>
      <c r="AK149" s="43"/>
      <c r="AL149" s="43"/>
      <c r="AM149" s="43">
        <f t="shared" si="28"/>
        <v>0.92</v>
      </c>
      <c r="AN149" s="43">
        <f t="shared" si="27"/>
        <v>0</v>
      </c>
      <c r="AO149" s="49"/>
    </row>
    <row r="150" spans="1:41" ht="31.5">
      <c r="A150" s="40" t="s">
        <v>363</v>
      </c>
      <c r="B150" s="41" t="s">
        <v>364</v>
      </c>
      <c r="C150" s="42" t="s">
        <v>365</v>
      </c>
      <c r="D150" s="43"/>
      <c r="E150" s="44">
        <v>2018</v>
      </c>
      <c r="F150" s="44">
        <v>2018</v>
      </c>
      <c r="G150" s="44">
        <v>2022</v>
      </c>
      <c r="H150" s="43"/>
      <c r="I150" s="43"/>
      <c r="J150" s="43"/>
      <c r="K150" s="43">
        <v>1.62</v>
      </c>
      <c r="L150" s="43"/>
      <c r="M150" s="43"/>
      <c r="N150" s="43"/>
      <c r="O150" s="43"/>
      <c r="P150" s="43">
        <v>0</v>
      </c>
      <c r="Q150" s="43"/>
      <c r="R150" s="43"/>
      <c r="S150" s="43"/>
      <c r="T150" s="43"/>
      <c r="U150" s="43"/>
      <c r="V150" s="43"/>
      <c r="W150" s="43"/>
      <c r="X150" s="43">
        <v>1.62</v>
      </c>
      <c r="Y150" s="43"/>
      <c r="Z150" s="43">
        <v>0</v>
      </c>
      <c r="AA150" s="43"/>
      <c r="AB150" s="43"/>
      <c r="AC150" s="43"/>
      <c r="AD150" s="43"/>
      <c r="AE150" s="43">
        <v>1.62</v>
      </c>
      <c r="AF150" s="43">
        <v>0</v>
      </c>
      <c r="AG150" s="43"/>
      <c r="AH150" s="43"/>
      <c r="AI150" s="43"/>
      <c r="AJ150" s="43"/>
      <c r="AK150" s="43"/>
      <c r="AL150" s="43"/>
      <c r="AM150" s="43">
        <f t="shared" si="28"/>
        <v>1.62</v>
      </c>
      <c r="AN150" s="43">
        <f t="shared" si="27"/>
        <v>0</v>
      </c>
      <c r="AO150" s="49"/>
    </row>
    <row r="151" spans="1:41">
      <c r="A151" s="40" t="s">
        <v>366</v>
      </c>
      <c r="B151" s="41" t="s">
        <v>367</v>
      </c>
      <c r="C151" s="42" t="s">
        <v>368</v>
      </c>
      <c r="D151" s="43"/>
      <c r="E151" s="44">
        <v>2018</v>
      </c>
      <c r="F151" s="44"/>
      <c r="G151" s="44">
        <v>2018</v>
      </c>
      <c r="H151" s="43"/>
      <c r="I151" s="43">
        <v>0.69</v>
      </c>
      <c r="J151" s="43"/>
      <c r="K151" s="43">
        <v>0</v>
      </c>
      <c r="L151" s="43"/>
      <c r="M151" s="43"/>
      <c r="N151" s="43"/>
      <c r="O151" s="43"/>
      <c r="P151" s="43">
        <f t="shared" ref="P151:P157" si="29">SUM(Q151:T151)</f>
        <v>4.0199999999999996</v>
      </c>
      <c r="Q151" s="43">
        <v>0.37</v>
      </c>
      <c r="R151" s="43">
        <v>0.72</v>
      </c>
      <c r="S151" s="43">
        <v>2.9</v>
      </c>
      <c r="T151" s="43">
        <v>0.03</v>
      </c>
      <c r="U151" s="43"/>
      <c r="V151" s="43"/>
      <c r="W151" s="43"/>
      <c r="X151" s="43">
        <v>0</v>
      </c>
      <c r="Y151" s="43"/>
      <c r="Z151" s="43">
        <v>4.0199999999999996</v>
      </c>
      <c r="AA151" s="43"/>
      <c r="AB151" s="43"/>
      <c r="AC151" s="43"/>
      <c r="AD151" s="43"/>
      <c r="AE151" s="43">
        <v>0</v>
      </c>
      <c r="AF151" s="43">
        <v>4.0199999999999996</v>
      </c>
      <c r="AG151" s="43"/>
      <c r="AH151" s="43"/>
      <c r="AI151" s="43"/>
      <c r="AJ151" s="43"/>
      <c r="AK151" s="43"/>
      <c r="AL151" s="43"/>
      <c r="AM151" s="43">
        <f t="shared" si="28"/>
        <v>0</v>
      </c>
      <c r="AN151" s="43">
        <f t="shared" si="27"/>
        <v>4.0199999999999996</v>
      </c>
      <c r="AO151" s="47" t="s">
        <v>201</v>
      </c>
    </row>
    <row r="152" spans="1:41" ht="31.5">
      <c r="A152" s="40" t="s">
        <v>369</v>
      </c>
      <c r="B152" s="41" t="s">
        <v>370</v>
      </c>
      <c r="C152" s="42" t="s">
        <v>371</v>
      </c>
      <c r="D152" s="43"/>
      <c r="E152" s="44">
        <v>2018</v>
      </c>
      <c r="F152" s="44"/>
      <c r="G152" s="44">
        <v>2018</v>
      </c>
      <c r="H152" s="43"/>
      <c r="I152" s="43">
        <v>0.12</v>
      </c>
      <c r="J152" s="43"/>
      <c r="K152" s="43">
        <v>0</v>
      </c>
      <c r="L152" s="43"/>
      <c r="M152" s="43"/>
      <c r="N152" s="43"/>
      <c r="O152" s="43"/>
      <c r="P152" s="43">
        <f t="shared" si="29"/>
        <v>0.72</v>
      </c>
      <c r="Q152" s="43">
        <v>7.0000000000000007E-2</v>
      </c>
      <c r="R152" s="43">
        <v>0.19</v>
      </c>
      <c r="S152" s="43">
        <v>0.45</v>
      </c>
      <c r="T152" s="43">
        <v>0.01</v>
      </c>
      <c r="U152" s="43"/>
      <c r="V152" s="43"/>
      <c r="W152" s="43"/>
      <c r="X152" s="43">
        <v>0</v>
      </c>
      <c r="Y152" s="43"/>
      <c r="Z152" s="43">
        <v>0.72</v>
      </c>
      <c r="AA152" s="43"/>
      <c r="AB152" s="43"/>
      <c r="AC152" s="43"/>
      <c r="AD152" s="43"/>
      <c r="AE152" s="43">
        <v>0</v>
      </c>
      <c r="AF152" s="43">
        <v>0.72</v>
      </c>
      <c r="AG152" s="43"/>
      <c r="AH152" s="43"/>
      <c r="AI152" s="43"/>
      <c r="AJ152" s="43"/>
      <c r="AK152" s="43"/>
      <c r="AL152" s="43"/>
      <c r="AM152" s="43">
        <f t="shared" si="28"/>
        <v>0</v>
      </c>
      <c r="AN152" s="43">
        <f t="shared" si="27"/>
        <v>0.72</v>
      </c>
      <c r="AO152" s="47" t="s">
        <v>201</v>
      </c>
    </row>
    <row r="153" spans="1:41" ht="31.5">
      <c r="A153" s="40" t="s">
        <v>372</v>
      </c>
      <c r="B153" s="41" t="s">
        <v>373</v>
      </c>
      <c r="C153" s="42" t="s">
        <v>374</v>
      </c>
      <c r="D153" s="43"/>
      <c r="E153" s="44">
        <v>2018</v>
      </c>
      <c r="F153" s="44"/>
      <c r="G153" s="44">
        <v>2018</v>
      </c>
      <c r="H153" s="43"/>
      <c r="I153" s="43">
        <v>0.12</v>
      </c>
      <c r="J153" s="43"/>
      <c r="K153" s="43">
        <v>0</v>
      </c>
      <c r="L153" s="43"/>
      <c r="M153" s="43"/>
      <c r="N153" s="43"/>
      <c r="O153" s="43"/>
      <c r="P153" s="43">
        <f t="shared" si="29"/>
        <v>0.69</v>
      </c>
      <c r="Q153" s="43">
        <v>0.06</v>
      </c>
      <c r="R153" s="43">
        <v>0.32</v>
      </c>
      <c r="S153" s="43">
        <v>0.31</v>
      </c>
      <c r="T153" s="43">
        <v>0</v>
      </c>
      <c r="U153" s="43"/>
      <c r="V153" s="43"/>
      <c r="W153" s="43"/>
      <c r="X153" s="43">
        <v>0</v>
      </c>
      <c r="Y153" s="43"/>
      <c r="Z153" s="43">
        <v>0.69</v>
      </c>
      <c r="AA153" s="43"/>
      <c r="AB153" s="43"/>
      <c r="AC153" s="43"/>
      <c r="AD153" s="43"/>
      <c r="AE153" s="43">
        <v>0</v>
      </c>
      <c r="AF153" s="43">
        <v>0.69</v>
      </c>
      <c r="AG153" s="43"/>
      <c r="AH153" s="43"/>
      <c r="AI153" s="43"/>
      <c r="AJ153" s="43"/>
      <c r="AK153" s="43"/>
      <c r="AL153" s="43"/>
      <c r="AM153" s="43">
        <f t="shared" si="28"/>
        <v>0</v>
      </c>
      <c r="AN153" s="43">
        <f t="shared" si="27"/>
        <v>0.69</v>
      </c>
      <c r="AO153" s="47" t="s">
        <v>201</v>
      </c>
    </row>
    <row r="154" spans="1:41" ht="31.5">
      <c r="A154" s="40" t="s">
        <v>375</v>
      </c>
      <c r="B154" s="41" t="s">
        <v>376</v>
      </c>
      <c r="C154" s="42" t="s">
        <v>377</v>
      </c>
      <c r="D154" s="43"/>
      <c r="E154" s="44">
        <v>2018</v>
      </c>
      <c r="F154" s="44">
        <v>2018</v>
      </c>
      <c r="G154" s="44">
        <v>2018</v>
      </c>
      <c r="H154" s="43">
        <v>0.04</v>
      </c>
      <c r="I154" s="43">
        <v>0.04</v>
      </c>
      <c r="J154" s="43"/>
      <c r="K154" s="43">
        <v>0.27</v>
      </c>
      <c r="L154" s="43"/>
      <c r="M154" s="43"/>
      <c r="N154" s="43"/>
      <c r="O154" s="43"/>
      <c r="P154" s="43">
        <f t="shared" si="29"/>
        <v>0.24000000000000002</v>
      </c>
      <c r="Q154" s="43">
        <v>0.02</v>
      </c>
      <c r="R154" s="43">
        <v>0.05</v>
      </c>
      <c r="S154" s="43">
        <v>0.16</v>
      </c>
      <c r="T154" s="43">
        <v>0.01</v>
      </c>
      <c r="U154" s="43"/>
      <c r="V154" s="43"/>
      <c r="W154" s="43"/>
      <c r="X154" s="43">
        <v>0.27</v>
      </c>
      <c r="Y154" s="43"/>
      <c r="Z154" s="43">
        <v>0.24</v>
      </c>
      <c r="AA154" s="43"/>
      <c r="AB154" s="43"/>
      <c r="AC154" s="43"/>
      <c r="AD154" s="43"/>
      <c r="AE154" s="43">
        <v>0.27</v>
      </c>
      <c r="AF154" s="43">
        <v>0.24</v>
      </c>
      <c r="AG154" s="43"/>
      <c r="AH154" s="43"/>
      <c r="AI154" s="43"/>
      <c r="AJ154" s="43"/>
      <c r="AK154" s="43"/>
      <c r="AL154" s="43"/>
      <c r="AM154" s="43">
        <f t="shared" si="28"/>
        <v>0.27</v>
      </c>
      <c r="AN154" s="43">
        <f t="shared" si="27"/>
        <v>0.24</v>
      </c>
      <c r="AO154" s="47" t="s">
        <v>201</v>
      </c>
    </row>
    <row r="155" spans="1:41" ht="31.5">
      <c r="A155" s="40" t="s">
        <v>378</v>
      </c>
      <c r="B155" s="41" t="s">
        <v>379</v>
      </c>
      <c r="C155" s="42" t="s">
        <v>380</v>
      </c>
      <c r="D155" s="43"/>
      <c r="E155" s="44">
        <v>2018</v>
      </c>
      <c r="F155" s="44">
        <v>2018</v>
      </c>
      <c r="G155" s="44">
        <v>2018</v>
      </c>
      <c r="H155" s="43">
        <v>0.04</v>
      </c>
      <c r="I155" s="43">
        <v>0.04</v>
      </c>
      <c r="J155" s="43"/>
      <c r="K155" s="43">
        <v>0.26</v>
      </c>
      <c r="L155" s="43"/>
      <c r="M155" s="43"/>
      <c r="N155" s="43"/>
      <c r="O155" s="43"/>
      <c r="P155" s="43">
        <f t="shared" si="29"/>
        <v>0.24000000000000002</v>
      </c>
      <c r="Q155" s="43">
        <v>0.02</v>
      </c>
      <c r="R155" s="43">
        <v>0.05</v>
      </c>
      <c r="S155" s="43">
        <v>0.16</v>
      </c>
      <c r="T155" s="43">
        <v>0.01</v>
      </c>
      <c r="U155" s="43"/>
      <c r="V155" s="43"/>
      <c r="W155" s="43"/>
      <c r="X155" s="43">
        <v>0.26</v>
      </c>
      <c r="Y155" s="43"/>
      <c r="Z155" s="43">
        <v>0.24</v>
      </c>
      <c r="AA155" s="43"/>
      <c r="AB155" s="43"/>
      <c r="AC155" s="43"/>
      <c r="AD155" s="43"/>
      <c r="AE155" s="43">
        <v>0.26</v>
      </c>
      <c r="AF155" s="43">
        <v>0.24</v>
      </c>
      <c r="AG155" s="43"/>
      <c r="AH155" s="43"/>
      <c r="AI155" s="43"/>
      <c r="AJ155" s="43"/>
      <c r="AK155" s="43"/>
      <c r="AL155" s="43"/>
      <c r="AM155" s="43">
        <f t="shared" si="28"/>
        <v>0.26</v>
      </c>
      <c r="AN155" s="43">
        <f t="shared" si="27"/>
        <v>0.24</v>
      </c>
      <c r="AO155" s="47" t="s">
        <v>201</v>
      </c>
    </row>
    <row r="156" spans="1:41" ht="31.5">
      <c r="A156" s="40" t="s">
        <v>381</v>
      </c>
      <c r="B156" s="41" t="s">
        <v>382</v>
      </c>
      <c r="C156" s="42" t="s">
        <v>383</v>
      </c>
      <c r="D156" s="43"/>
      <c r="E156" s="44">
        <v>2018</v>
      </c>
      <c r="F156" s="44"/>
      <c r="G156" s="44">
        <v>2018</v>
      </c>
      <c r="H156" s="43"/>
      <c r="I156" s="43">
        <v>0.02</v>
      </c>
      <c r="J156" s="43"/>
      <c r="K156" s="43">
        <v>0</v>
      </c>
      <c r="L156" s="43"/>
      <c r="M156" s="43"/>
      <c r="N156" s="43"/>
      <c r="O156" s="43"/>
      <c r="P156" s="43">
        <f t="shared" si="29"/>
        <v>9.9999999999999992E-2</v>
      </c>
      <c r="Q156" s="43">
        <v>0.01</v>
      </c>
      <c r="R156" s="43">
        <v>0.03</v>
      </c>
      <c r="S156" s="43">
        <v>0.05</v>
      </c>
      <c r="T156" s="43">
        <v>0.01</v>
      </c>
      <c r="U156" s="43"/>
      <c r="V156" s="43"/>
      <c r="W156" s="43"/>
      <c r="X156" s="43">
        <v>0</v>
      </c>
      <c r="Y156" s="43"/>
      <c r="Z156" s="43">
        <v>9.9999999999999992E-2</v>
      </c>
      <c r="AA156" s="43"/>
      <c r="AB156" s="43"/>
      <c r="AC156" s="43"/>
      <c r="AD156" s="43"/>
      <c r="AE156" s="43">
        <v>0</v>
      </c>
      <c r="AF156" s="43">
        <v>9.9999999999999992E-2</v>
      </c>
      <c r="AG156" s="43"/>
      <c r="AH156" s="43"/>
      <c r="AI156" s="43"/>
      <c r="AJ156" s="43"/>
      <c r="AK156" s="43"/>
      <c r="AL156" s="43"/>
      <c r="AM156" s="43">
        <f t="shared" si="28"/>
        <v>0</v>
      </c>
      <c r="AN156" s="43">
        <f t="shared" si="27"/>
        <v>9.9999999999999992E-2</v>
      </c>
      <c r="AO156" s="47" t="s">
        <v>201</v>
      </c>
    </row>
    <row r="157" spans="1:41">
      <c r="A157" s="40" t="s">
        <v>384</v>
      </c>
      <c r="B157" s="41" t="s">
        <v>385</v>
      </c>
      <c r="C157" s="42" t="s">
        <v>386</v>
      </c>
      <c r="D157" s="43"/>
      <c r="E157" s="44">
        <v>2018</v>
      </c>
      <c r="F157" s="44"/>
      <c r="G157" s="44">
        <v>2018</v>
      </c>
      <c r="H157" s="43"/>
      <c r="I157" s="43">
        <v>0.01</v>
      </c>
      <c r="J157" s="43"/>
      <c r="K157" s="43">
        <v>0</v>
      </c>
      <c r="L157" s="43"/>
      <c r="M157" s="43"/>
      <c r="N157" s="43"/>
      <c r="O157" s="43"/>
      <c r="P157" s="43">
        <f t="shared" si="29"/>
        <v>0.1</v>
      </c>
      <c r="Q157" s="43">
        <v>0.01</v>
      </c>
      <c r="R157" s="43">
        <v>0.01</v>
      </c>
      <c r="S157" s="43">
        <v>0.04</v>
      </c>
      <c r="T157" s="43">
        <v>0.04</v>
      </c>
      <c r="U157" s="43"/>
      <c r="V157" s="43"/>
      <c r="W157" s="43"/>
      <c r="X157" s="43">
        <v>0</v>
      </c>
      <c r="Y157" s="43"/>
      <c r="Z157" s="43">
        <v>0.1</v>
      </c>
      <c r="AA157" s="43"/>
      <c r="AB157" s="43"/>
      <c r="AC157" s="43"/>
      <c r="AD157" s="43"/>
      <c r="AE157" s="43">
        <v>0</v>
      </c>
      <c r="AF157" s="43">
        <v>0.1</v>
      </c>
      <c r="AG157" s="43"/>
      <c r="AH157" s="43"/>
      <c r="AI157" s="43"/>
      <c r="AJ157" s="43"/>
      <c r="AK157" s="43"/>
      <c r="AL157" s="43"/>
      <c r="AM157" s="43">
        <f>AC157+AE157+AG157+AI157+AK157</f>
        <v>0</v>
      </c>
      <c r="AN157" s="43">
        <f>AD157+AF157+AH157+AJ157+AL157</f>
        <v>0.1</v>
      </c>
      <c r="AO157" s="47" t="s">
        <v>201</v>
      </c>
    </row>
    <row r="158" spans="1:41" ht="24" customHeight="1">
      <c r="A158" s="40" t="s">
        <v>384</v>
      </c>
      <c r="B158" s="41" t="s">
        <v>387</v>
      </c>
      <c r="C158" s="42" t="s">
        <v>388</v>
      </c>
      <c r="D158" s="43"/>
      <c r="E158" s="44">
        <v>2019</v>
      </c>
      <c r="F158" s="44">
        <v>2019</v>
      </c>
      <c r="G158" s="44">
        <v>2019</v>
      </c>
      <c r="H158" s="43"/>
      <c r="I158" s="43"/>
      <c r="J158" s="43"/>
      <c r="K158" s="43">
        <v>4.18</v>
      </c>
      <c r="L158" s="43"/>
      <c r="M158" s="43"/>
      <c r="N158" s="43"/>
      <c r="O158" s="43"/>
      <c r="P158" s="43">
        <v>4.18</v>
      </c>
      <c r="Q158" s="43"/>
      <c r="R158" s="43"/>
      <c r="S158" s="43"/>
      <c r="T158" s="43"/>
      <c r="U158" s="43"/>
      <c r="V158" s="43"/>
      <c r="W158" s="43"/>
      <c r="X158" s="43">
        <v>0</v>
      </c>
      <c r="Y158" s="43"/>
      <c r="Z158" s="43">
        <v>0</v>
      </c>
      <c r="AA158" s="43"/>
      <c r="AB158" s="43"/>
      <c r="AC158" s="43"/>
      <c r="AD158" s="43"/>
      <c r="AE158" s="43"/>
      <c r="AF158" s="43"/>
      <c r="AG158" s="43">
        <v>4.18</v>
      </c>
      <c r="AH158" s="43">
        <v>4.18</v>
      </c>
      <c r="AI158" s="43"/>
      <c r="AJ158" s="43"/>
      <c r="AK158" s="43"/>
      <c r="AL158" s="43"/>
      <c r="AM158" s="43">
        <f t="shared" ref="AM158:AN163" si="30">AC158+AE158+AG158+AI158+AK158</f>
        <v>4.18</v>
      </c>
      <c r="AN158" s="43">
        <f t="shared" si="30"/>
        <v>4.18</v>
      </c>
      <c r="AO158" s="49"/>
    </row>
    <row r="159" spans="1:41" ht="24" customHeight="1">
      <c r="A159" s="40" t="s">
        <v>384</v>
      </c>
      <c r="B159" s="41" t="s">
        <v>389</v>
      </c>
      <c r="C159" s="42" t="s">
        <v>390</v>
      </c>
      <c r="D159" s="43"/>
      <c r="E159" s="44">
        <v>2019</v>
      </c>
      <c r="F159" s="44">
        <v>2019</v>
      </c>
      <c r="G159" s="44">
        <v>2019</v>
      </c>
      <c r="H159" s="43"/>
      <c r="I159" s="43"/>
      <c r="J159" s="43"/>
      <c r="K159" s="43">
        <v>0.96</v>
      </c>
      <c r="L159" s="43"/>
      <c r="M159" s="43"/>
      <c r="N159" s="43"/>
      <c r="O159" s="43"/>
      <c r="P159" s="43">
        <v>0.96</v>
      </c>
      <c r="Q159" s="43"/>
      <c r="R159" s="43"/>
      <c r="S159" s="43"/>
      <c r="T159" s="43"/>
      <c r="U159" s="43"/>
      <c r="V159" s="43"/>
      <c r="W159" s="43"/>
      <c r="X159" s="43">
        <v>0</v>
      </c>
      <c r="Y159" s="43"/>
      <c r="Z159" s="43">
        <v>0</v>
      </c>
      <c r="AA159" s="43"/>
      <c r="AB159" s="43"/>
      <c r="AC159" s="43"/>
      <c r="AD159" s="43"/>
      <c r="AE159" s="43"/>
      <c r="AF159" s="43"/>
      <c r="AG159" s="43">
        <v>0.96</v>
      </c>
      <c r="AH159" s="43">
        <v>0.96</v>
      </c>
      <c r="AI159" s="43"/>
      <c r="AJ159" s="43"/>
      <c r="AK159" s="43"/>
      <c r="AL159" s="43"/>
      <c r="AM159" s="43">
        <f t="shared" si="30"/>
        <v>0.96</v>
      </c>
      <c r="AN159" s="43">
        <f t="shared" si="30"/>
        <v>0.96</v>
      </c>
      <c r="AO159" s="49"/>
    </row>
    <row r="160" spans="1:41" ht="31.5">
      <c r="A160" s="40" t="s">
        <v>384</v>
      </c>
      <c r="B160" s="41" t="s">
        <v>391</v>
      </c>
      <c r="C160" s="42" t="s">
        <v>392</v>
      </c>
      <c r="D160" s="43"/>
      <c r="E160" s="44">
        <v>2019</v>
      </c>
      <c r="F160" s="44">
        <v>2019</v>
      </c>
      <c r="G160" s="44">
        <v>2019</v>
      </c>
      <c r="H160" s="43"/>
      <c r="I160" s="43"/>
      <c r="J160" s="43"/>
      <c r="K160" s="43">
        <v>0.17</v>
      </c>
      <c r="L160" s="43"/>
      <c r="M160" s="43"/>
      <c r="N160" s="43"/>
      <c r="O160" s="43"/>
      <c r="P160" s="43">
        <v>0.17</v>
      </c>
      <c r="Q160" s="43"/>
      <c r="R160" s="43"/>
      <c r="S160" s="43"/>
      <c r="T160" s="43"/>
      <c r="U160" s="43"/>
      <c r="V160" s="43"/>
      <c r="W160" s="43"/>
      <c r="X160" s="43">
        <v>0</v>
      </c>
      <c r="Y160" s="43"/>
      <c r="Z160" s="43">
        <v>0</v>
      </c>
      <c r="AA160" s="43"/>
      <c r="AB160" s="43"/>
      <c r="AC160" s="43"/>
      <c r="AD160" s="43"/>
      <c r="AE160" s="43"/>
      <c r="AF160" s="43"/>
      <c r="AG160" s="43">
        <v>0.17</v>
      </c>
      <c r="AH160" s="43">
        <v>0.17</v>
      </c>
      <c r="AI160" s="43"/>
      <c r="AJ160" s="43"/>
      <c r="AK160" s="43"/>
      <c r="AL160" s="43"/>
      <c r="AM160" s="43">
        <f t="shared" si="30"/>
        <v>0.17</v>
      </c>
      <c r="AN160" s="43">
        <f t="shared" si="30"/>
        <v>0.17</v>
      </c>
      <c r="AO160" s="49"/>
    </row>
    <row r="161" spans="1:41" ht="31.5">
      <c r="A161" s="40" t="s">
        <v>384</v>
      </c>
      <c r="B161" s="41" t="s">
        <v>393</v>
      </c>
      <c r="C161" s="42" t="s">
        <v>394</v>
      </c>
      <c r="D161" s="43"/>
      <c r="E161" s="44">
        <v>2019</v>
      </c>
      <c r="F161" s="44">
        <v>2019</v>
      </c>
      <c r="G161" s="44">
        <v>2019</v>
      </c>
      <c r="H161" s="43"/>
      <c r="I161" s="43"/>
      <c r="J161" s="43"/>
      <c r="K161" s="43">
        <v>0.17</v>
      </c>
      <c r="L161" s="43"/>
      <c r="M161" s="43"/>
      <c r="N161" s="43"/>
      <c r="O161" s="43"/>
      <c r="P161" s="43">
        <v>0.17</v>
      </c>
      <c r="Q161" s="43"/>
      <c r="R161" s="43"/>
      <c r="S161" s="43"/>
      <c r="T161" s="43"/>
      <c r="U161" s="43"/>
      <c r="V161" s="43"/>
      <c r="W161" s="43"/>
      <c r="X161" s="43">
        <v>0</v>
      </c>
      <c r="Y161" s="43"/>
      <c r="Z161" s="43">
        <v>0</v>
      </c>
      <c r="AA161" s="43"/>
      <c r="AB161" s="43"/>
      <c r="AC161" s="43"/>
      <c r="AD161" s="43"/>
      <c r="AE161" s="43"/>
      <c r="AF161" s="43"/>
      <c r="AG161" s="43">
        <v>0.17</v>
      </c>
      <c r="AH161" s="43">
        <v>0.17</v>
      </c>
      <c r="AI161" s="43"/>
      <c r="AJ161" s="43"/>
      <c r="AK161" s="43"/>
      <c r="AL161" s="43"/>
      <c r="AM161" s="43">
        <f t="shared" si="30"/>
        <v>0.17</v>
      </c>
      <c r="AN161" s="43">
        <f t="shared" si="30"/>
        <v>0.17</v>
      </c>
      <c r="AO161" s="49"/>
    </row>
    <row r="162" spans="1:41" ht="31.5">
      <c r="A162" s="40" t="s">
        <v>384</v>
      </c>
      <c r="B162" s="41" t="s">
        <v>395</v>
      </c>
      <c r="C162" s="42" t="s">
        <v>396</v>
      </c>
      <c r="D162" s="43"/>
      <c r="E162" s="44">
        <v>2019</v>
      </c>
      <c r="F162" s="44">
        <v>2019</v>
      </c>
      <c r="G162" s="44">
        <v>2019</v>
      </c>
      <c r="H162" s="43"/>
      <c r="I162" s="43"/>
      <c r="J162" s="43"/>
      <c r="K162" s="43">
        <v>0.17</v>
      </c>
      <c r="L162" s="43"/>
      <c r="M162" s="43"/>
      <c r="N162" s="43"/>
      <c r="O162" s="43"/>
      <c r="P162" s="43">
        <v>0.17</v>
      </c>
      <c r="Q162" s="43"/>
      <c r="R162" s="43"/>
      <c r="S162" s="43"/>
      <c r="T162" s="43"/>
      <c r="U162" s="43"/>
      <c r="V162" s="43"/>
      <c r="W162" s="43"/>
      <c r="X162" s="43">
        <v>0</v>
      </c>
      <c r="Y162" s="43"/>
      <c r="Z162" s="43">
        <v>0</v>
      </c>
      <c r="AA162" s="43"/>
      <c r="AB162" s="43"/>
      <c r="AC162" s="43"/>
      <c r="AD162" s="43"/>
      <c r="AE162" s="43"/>
      <c r="AF162" s="43"/>
      <c r="AG162" s="43">
        <v>0.17</v>
      </c>
      <c r="AH162" s="43">
        <v>0.17</v>
      </c>
      <c r="AI162" s="43"/>
      <c r="AJ162" s="43"/>
      <c r="AK162" s="43"/>
      <c r="AL162" s="43"/>
      <c r="AM162" s="43">
        <f t="shared" si="30"/>
        <v>0.17</v>
      </c>
      <c r="AN162" s="43">
        <f t="shared" si="30"/>
        <v>0.17</v>
      </c>
      <c r="AO162" s="49"/>
    </row>
    <row r="163" spans="1:41" ht="31.5">
      <c r="A163" s="40" t="s">
        <v>384</v>
      </c>
      <c r="B163" s="41" t="s">
        <v>397</v>
      </c>
      <c r="C163" s="42" t="s">
        <v>398</v>
      </c>
      <c r="D163" s="43"/>
      <c r="E163" s="44">
        <v>2019</v>
      </c>
      <c r="F163" s="44">
        <v>2019</v>
      </c>
      <c r="G163" s="44">
        <v>2019</v>
      </c>
      <c r="H163" s="43"/>
      <c r="I163" s="43"/>
      <c r="J163" s="43"/>
      <c r="K163" s="43">
        <v>0.17</v>
      </c>
      <c r="L163" s="43"/>
      <c r="M163" s="43"/>
      <c r="N163" s="43"/>
      <c r="O163" s="43"/>
      <c r="P163" s="43">
        <v>0.17</v>
      </c>
      <c r="Q163" s="43"/>
      <c r="R163" s="43"/>
      <c r="S163" s="43"/>
      <c r="T163" s="43"/>
      <c r="U163" s="43"/>
      <c r="V163" s="43"/>
      <c r="W163" s="43"/>
      <c r="X163" s="43">
        <v>0</v>
      </c>
      <c r="Y163" s="43"/>
      <c r="Z163" s="43">
        <v>0</v>
      </c>
      <c r="AA163" s="43"/>
      <c r="AB163" s="43"/>
      <c r="AC163" s="43"/>
      <c r="AD163" s="43"/>
      <c r="AE163" s="43"/>
      <c r="AF163" s="43"/>
      <c r="AG163" s="43">
        <v>0.17</v>
      </c>
      <c r="AH163" s="43">
        <v>0.17</v>
      </c>
      <c r="AI163" s="43"/>
      <c r="AJ163" s="43"/>
      <c r="AK163" s="43"/>
      <c r="AL163" s="43"/>
      <c r="AM163" s="43">
        <f t="shared" si="30"/>
        <v>0.17</v>
      </c>
      <c r="AN163" s="43">
        <f t="shared" si="30"/>
        <v>0.17</v>
      </c>
      <c r="AO163" s="49"/>
    </row>
    <row r="164" spans="1:41" ht="31.5">
      <c r="A164" s="40" t="s">
        <v>384</v>
      </c>
      <c r="B164" s="41" t="s">
        <v>399</v>
      </c>
      <c r="C164" s="42" t="s">
        <v>400</v>
      </c>
      <c r="D164" s="43"/>
      <c r="E164" s="44">
        <v>2019</v>
      </c>
      <c r="F164" s="44">
        <v>2019</v>
      </c>
      <c r="G164" s="44">
        <v>2019</v>
      </c>
      <c r="H164" s="43"/>
      <c r="I164" s="43"/>
      <c r="J164" s="43"/>
      <c r="K164" s="43">
        <v>1.08</v>
      </c>
      <c r="L164" s="43"/>
      <c r="M164" s="43"/>
      <c r="N164" s="43"/>
      <c r="O164" s="43"/>
      <c r="P164" s="43">
        <v>1.08</v>
      </c>
      <c r="Q164" s="43"/>
      <c r="R164" s="43"/>
      <c r="S164" s="43"/>
      <c r="T164" s="43"/>
      <c r="U164" s="43"/>
      <c r="V164" s="43"/>
      <c r="W164" s="43"/>
      <c r="X164" s="43">
        <v>0</v>
      </c>
      <c r="Y164" s="43"/>
      <c r="Z164" s="43">
        <v>0</v>
      </c>
      <c r="AA164" s="43"/>
      <c r="AB164" s="43"/>
      <c r="AC164" s="43"/>
      <c r="AD164" s="43"/>
      <c r="AE164" s="43"/>
      <c r="AF164" s="43"/>
      <c r="AG164" s="43">
        <v>1.08</v>
      </c>
      <c r="AH164" s="43">
        <v>1.08</v>
      </c>
      <c r="AI164" s="43"/>
      <c r="AJ164" s="43"/>
      <c r="AK164" s="43"/>
      <c r="AL164" s="43"/>
      <c r="AM164" s="43">
        <f>AC164+AE164+AG164+AI164+AK164</f>
        <v>1.08</v>
      </c>
      <c r="AN164" s="43">
        <f>AD164+AF164+AH164+AJ164+AL164</f>
        <v>1.08</v>
      </c>
      <c r="AO164" s="47"/>
    </row>
    <row r="165" spans="1:41" ht="31.5">
      <c r="A165" s="40" t="s">
        <v>384</v>
      </c>
      <c r="B165" s="41" t="s">
        <v>401</v>
      </c>
      <c r="C165" s="42" t="s">
        <v>402</v>
      </c>
      <c r="D165" s="43"/>
      <c r="E165" s="44">
        <v>2019</v>
      </c>
      <c r="F165" s="44">
        <v>2019</v>
      </c>
      <c r="G165" s="44">
        <v>2019</v>
      </c>
      <c r="H165" s="43"/>
      <c r="I165" s="43"/>
      <c r="J165" s="43"/>
      <c r="K165" s="43">
        <v>1.59</v>
      </c>
      <c r="L165" s="43"/>
      <c r="M165" s="43"/>
      <c r="N165" s="43"/>
      <c r="O165" s="43"/>
      <c r="P165" s="43">
        <v>1.59</v>
      </c>
      <c r="Q165" s="43"/>
      <c r="R165" s="43"/>
      <c r="S165" s="43"/>
      <c r="T165" s="43"/>
      <c r="U165" s="43"/>
      <c r="V165" s="43"/>
      <c r="W165" s="43"/>
      <c r="X165" s="43">
        <v>0</v>
      </c>
      <c r="Y165" s="43"/>
      <c r="Z165" s="43">
        <v>0</v>
      </c>
      <c r="AA165" s="43"/>
      <c r="AB165" s="43"/>
      <c r="AC165" s="43"/>
      <c r="AD165" s="43"/>
      <c r="AE165" s="43"/>
      <c r="AF165" s="43"/>
      <c r="AG165" s="43">
        <v>1.59</v>
      </c>
      <c r="AH165" s="43">
        <v>1.59</v>
      </c>
      <c r="AI165" s="43"/>
      <c r="AJ165" s="43"/>
      <c r="AK165" s="43"/>
      <c r="AL165" s="43"/>
      <c r="AM165" s="43">
        <f t="shared" si="28"/>
        <v>1.59</v>
      </c>
      <c r="AN165" s="43">
        <f t="shared" si="28"/>
        <v>1.59</v>
      </c>
      <c r="AO165" s="47"/>
    </row>
    <row r="166" spans="1:41" ht="31.5">
      <c r="A166" s="40" t="s">
        <v>384</v>
      </c>
      <c r="B166" s="41" t="s">
        <v>403</v>
      </c>
      <c r="C166" s="42" t="s">
        <v>404</v>
      </c>
      <c r="D166" s="43"/>
      <c r="E166" s="44">
        <v>2019</v>
      </c>
      <c r="F166" s="44">
        <v>2019</v>
      </c>
      <c r="G166" s="44">
        <v>2019</v>
      </c>
      <c r="H166" s="43"/>
      <c r="I166" s="43"/>
      <c r="J166" s="43"/>
      <c r="K166" s="43">
        <v>1.18</v>
      </c>
      <c r="L166" s="43"/>
      <c r="M166" s="43"/>
      <c r="N166" s="43"/>
      <c r="O166" s="43"/>
      <c r="P166" s="43">
        <v>1.18</v>
      </c>
      <c r="Q166" s="43"/>
      <c r="R166" s="43"/>
      <c r="S166" s="43"/>
      <c r="T166" s="43"/>
      <c r="U166" s="43"/>
      <c r="V166" s="43"/>
      <c r="W166" s="43"/>
      <c r="X166" s="43">
        <v>0</v>
      </c>
      <c r="Y166" s="43"/>
      <c r="Z166" s="43">
        <v>0</v>
      </c>
      <c r="AA166" s="43"/>
      <c r="AB166" s="43"/>
      <c r="AC166" s="43"/>
      <c r="AD166" s="43"/>
      <c r="AE166" s="43"/>
      <c r="AF166" s="43"/>
      <c r="AG166" s="43">
        <v>1.18</v>
      </c>
      <c r="AH166" s="43">
        <v>1.18</v>
      </c>
      <c r="AI166" s="43"/>
      <c r="AJ166" s="43"/>
      <c r="AK166" s="43"/>
      <c r="AL166" s="43"/>
      <c r="AM166" s="43">
        <f t="shared" si="28"/>
        <v>1.18</v>
      </c>
      <c r="AN166" s="43">
        <f t="shared" si="28"/>
        <v>1.18</v>
      </c>
      <c r="AO166" s="47"/>
    </row>
    <row r="167" spans="1:41" ht="24" customHeight="1">
      <c r="A167" s="40" t="s">
        <v>384</v>
      </c>
      <c r="B167" s="41" t="s">
        <v>405</v>
      </c>
      <c r="C167" s="42" t="s">
        <v>406</v>
      </c>
      <c r="D167" s="43"/>
      <c r="E167" s="44">
        <v>2020</v>
      </c>
      <c r="F167" s="44">
        <v>2020</v>
      </c>
      <c r="G167" s="44">
        <v>2020</v>
      </c>
      <c r="H167" s="43"/>
      <c r="I167" s="43"/>
      <c r="J167" s="43"/>
      <c r="K167" s="43">
        <v>4.3099999999999996</v>
      </c>
      <c r="L167" s="43"/>
      <c r="M167" s="43"/>
      <c r="N167" s="43"/>
      <c r="O167" s="43"/>
      <c r="P167" s="43">
        <v>4.3099999999999996</v>
      </c>
      <c r="Q167" s="43"/>
      <c r="R167" s="43"/>
      <c r="S167" s="43"/>
      <c r="T167" s="43"/>
      <c r="U167" s="43"/>
      <c r="V167" s="43"/>
      <c r="W167" s="43"/>
      <c r="X167" s="43">
        <v>0</v>
      </c>
      <c r="Y167" s="43"/>
      <c r="Z167" s="43">
        <v>0</v>
      </c>
      <c r="AA167" s="43"/>
      <c r="AB167" s="43"/>
      <c r="AC167" s="43"/>
      <c r="AD167" s="43"/>
      <c r="AE167" s="43"/>
      <c r="AF167" s="43"/>
      <c r="AG167" s="43"/>
      <c r="AH167" s="43"/>
      <c r="AI167" s="43">
        <v>4.3099999999999996</v>
      </c>
      <c r="AJ167" s="43">
        <v>4.3099999999999996</v>
      </c>
      <c r="AK167" s="43"/>
      <c r="AL167" s="43"/>
      <c r="AM167" s="43">
        <f t="shared" si="28"/>
        <v>4.3099999999999996</v>
      </c>
      <c r="AN167" s="43">
        <f t="shared" si="28"/>
        <v>4.3099999999999996</v>
      </c>
      <c r="AO167" s="47"/>
    </row>
    <row r="168" spans="1:41" ht="24" customHeight="1">
      <c r="A168" s="40" t="s">
        <v>384</v>
      </c>
      <c r="B168" s="41" t="s">
        <v>407</v>
      </c>
      <c r="C168" s="42" t="s">
        <v>408</v>
      </c>
      <c r="D168" s="43"/>
      <c r="E168" s="44">
        <v>2020</v>
      </c>
      <c r="F168" s="44">
        <v>2020</v>
      </c>
      <c r="G168" s="44">
        <v>2020</v>
      </c>
      <c r="H168" s="43"/>
      <c r="I168" s="43"/>
      <c r="J168" s="43"/>
      <c r="K168" s="43">
        <v>1.18</v>
      </c>
      <c r="L168" s="43"/>
      <c r="M168" s="43"/>
      <c r="N168" s="43"/>
      <c r="O168" s="43"/>
      <c r="P168" s="43">
        <v>1.18</v>
      </c>
      <c r="Q168" s="43"/>
      <c r="R168" s="43"/>
      <c r="S168" s="43"/>
      <c r="T168" s="43"/>
      <c r="U168" s="43"/>
      <c r="V168" s="43"/>
      <c r="W168" s="43"/>
      <c r="X168" s="43">
        <v>0</v>
      </c>
      <c r="Y168" s="43"/>
      <c r="Z168" s="43">
        <v>0</v>
      </c>
      <c r="AA168" s="43"/>
      <c r="AB168" s="43"/>
      <c r="AC168" s="43"/>
      <c r="AD168" s="43"/>
      <c r="AE168" s="43"/>
      <c r="AF168" s="43"/>
      <c r="AG168" s="43"/>
      <c r="AH168" s="43"/>
      <c r="AI168" s="43">
        <v>1.18</v>
      </c>
      <c r="AJ168" s="43">
        <v>1.18</v>
      </c>
      <c r="AK168" s="43"/>
      <c r="AL168" s="43"/>
      <c r="AM168" s="43">
        <f t="shared" si="28"/>
        <v>1.18</v>
      </c>
      <c r="AN168" s="43">
        <f t="shared" si="28"/>
        <v>1.18</v>
      </c>
      <c r="AO168" s="47"/>
    </row>
    <row r="169" spans="1:41" ht="31.5">
      <c r="A169" s="40" t="s">
        <v>384</v>
      </c>
      <c r="B169" s="41" t="s">
        <v>409</v>
      </c>
      <c r="C169" s="42" t="s">
        <v>410</v>
      </c>
      <c r="D169" s="43"/>
      <c r="E169" s="44">
        <v>2020</v>
      </c>
      <c r="F169" s="44">
        <v>2020</v>
      </c>
      <c r="G169" s="44">
        <v>2020</v>
      </c>
      <c r="H169" s="43"/>
      <c r="I169" s="43"/>
      <c r="J169" s="43"/>
      <c r="K169" s="43">
        <v>1.27</v>
      </c>
      <c r="L169" s="43"/>
      <c r="M169" s="43"/>
      <c r="N169" s="43"/>
      <c r="O169" s="43"/>
      <c r="P169" s="43">
        <v>1.27</v>
      </c>
      <c r="Q169" s="43"/>
      <c r="R169" s="43"/>
      <c r="S169" s="43"/>
      <c r="T169" s="43"/>
      <c r="U169" s="43"/>
      <c r="V169" s="43"/>
      <c r="W169" s="43"/>
      <c r="X169" s="43">
        <v>0</v>
      </c>
      <c r="Y169" s="43"/>
      <c r="Z169" s="43">
        <v>0</v>
      </c>
      <c r="AA169" s="43"/>
      <c r="AB169" s="43"/>
      <c r="AC169" s="43"/>
      <c r="AD169" s="43"/>
      <c r="AE169" s="43"/>
      <c r="AF169" s="43"/>
      <c r="AG169" s="43"/>
      <c r="AH169" s="43"/>
      <c r="AI169" s="43">
        <v>1.27</v>
      </c>
      <c r="AJ169" s="43">
        <v>1.27</v>
      </c>
      <c r="AK169" s="43"/>
      <c r="AL169" s="43"/>
      <c r="AM169" s="43">
        <f t="shared" si="28"/>
        <v>1.27</v>
      </c>
      <c r="AN169" s="43">
        <f t="shared" si="28"/>
        <v>1.27</v>
      </c>
      <c r="AO169" s="47"/>
    </row>
    <row r="170" spans="1:41" ht="31.5">
      <c r="A170" s="40" t="s">
        <v>384</v>
      </c>
      <c r="B170" s="41" t="s">
        <v>411</v>
      </c>
      <c r="C170" s="42" t="s">
        <v>412</v>
      </c>
      <c r="D170" s="43"/>
      <c r="E170" s="44">
        <v>2020</v>
      </c>
      <c r="F170" s="44">
        <v>2020</v>
      </c>
      <c r="G170" s="44">
        <v>2020</v>
      </c>
      <c r="H170" s="43"/>
      <c r="I170" s="43"/>
      <c r="J170" s="43"/>
      <c r="K170" s="43">
        <v>1.33</v>
      </c>
      <c r="L170" s="43"/>
      <c r="M170" s="43"/>
      <c r="N170" s="43"/>
      <c r="O170" s="43"/>
      <c r="P170" s="43">
        <v>1.33</v>
      </c>
      <c r="Q170" s="43"/>
      <c r="R170" s="43"/>
      <c r="S170" s="43"/>
      <c r="T170" s="43"/>
      <c r="U170" s="43"/>
      <c r="V170" s="43"/>
      <c r="W170" s="43"/>
      <c r="X170" s="43">
        <v>0</v>
      </c>
      <c r="Y170" s="43"/>
      <c r="Z170" s="43">
        <v>0</v>
      </c>
      <c r="AA170" s="43"/>
      <c r="AB170" s="43"/>
      <c r="AC170" s="43"/>
      <c r="AD170" s="43"/>
      <c r="AE170" s="43"/>
      <c r="AF170" s="43"/>
      <c r="AG170" s="43"/>
      <c r="AH170" s="43"/>
      <c r="AI170" s="43">
        <v>1.33</v>
      </c>
      <c r="AJ170" s="43">
        <v>1.33</v>
      </c>
      <c r="AK170" s="43"/>
      <c r="AL170" s="43"/>
      <c r="AM170" s="43">
        <f t="shared" si="28"/>
        <v>1.33</v>
      </c>
      <c r="AN170" s="43">
        <f t="shared" si="28"/>
        <v>1.33</v>
      </c>
      <c r="AO170" s="47"/>
    </row>
    <row r="171" spans="1:41" ht="31.5">
      <c r="A171" s="40" t="s">
        <v>384</v>
      </c>
      <c r="B171" s="41" t="s">
        <v>413</v>
      </c>
      <c r="C171" s="42" t="s">
        <v>414</v>
      </c>
      <c r="D171" s="43"/>
      <c r="E171" s="44">
        <v>2020</v>
      </c>
      <c r="F171" s="44">
        <v>2020</v>
      </c>
      <c r="G171" s="44">
        <v>2020</v>
      </c>
      <c r="H171" s="43"/>
      <c r="I171" s="43"/>
      <c r="J171" s="43"/>
      <c r="K171" s="43">
        <v>1.33</v>
      </c>
      <c r="L171" s="43"/>
      <c r="M171" s="43"/>
      <c r="N171" s="43"/>
      <c r="O171" s="43"/>
      <c r="P171" s="43">
        <v>1.33</v>
      </c>
      <c r="Q171" s="43"/>
      <c r="R171" s="43"/>
      <c r="S171" s="43"/>
      <c r="T171" s="43"/>
      <c r="U171" s="43"/>
      <c r="V171" s="43"/>
      <c r="W171" s="43"/>
      <c r="X171" s="43">
        <v>0</v>
      </c>
      <c r="Y171" s="43"/>
      <c r="Z171" s="43">
        <v>0</v>
      </c>
      <c r="AA171" s="43"/>
      <c r="AB171" s="43"/>
      <c r="AC171" s="43"/>
      <c r="AD171" s="43"/>
      <c r="AE171" s="43"/>
      <c r="AF171" s="43"/>
      <c r="AG171" s="43"/>
      <c r="AH171" s="43"/>
      <c r="AI171" s="43">
        <v>1.33</v>
      </c>
      <c r="AJ171" s="43">
        <v>1.33</v>
      </c>
      <c r="AK171" s="43"/>
      <c r="AL171" s="43"/>
      <c r="AM171" s="43">
        <f t="shared" si="28"/>
        <v>1.33</v>
      </c>
      <c r="AN171" s="43">
        <f t="shared" si="28"/>
        <v>1.33</v>
      </c>
      <c r="AO171" s="47"/>
    </row>
    <row r="172" spans="1:41" ht="31.5">
      <c r="A172" s="40" t="s">
        <v>384</v>
      </c>
      <c r="B172" s="41" t="s">
        <v>415</v>
      </c>
      <c r="C172" s="42" t="s">
        <v>416</v>
      </c>
      <c r="D172" s="43"/>
      <c r="E172" s="44">
        <v>2020</v>
      </c>
      <c r="F172" s="44">
        <v>2020</v>
      </c>
      <c r="G172" s="44">
        <v>2020</v>
      </c>
      <c r="H172" s="43"/>
      <c r="I172" s="43"/>
      <c r="J172" s="43"/>
      <c r="K172" s="43">
        <v>0.92</v>
      </c>
      <c r="L172" s="43"/>
      <c r="M172" s="43"/>
      <c r="N172" s="43"/>
      <c r="O172" s="43"/>
      <c r="P172" s="43">
        <v>0.92</v>
      </c>
      <c r="Q172" s="43"/>
      <c r="R172" s="43"/>
      <c r="S172" s="43"/>
      <c r="T172" s="43"/>
      <c r="U172" s="43"/>
      <c r="V172" s="43"/>
      <c r="W172" s="43"/>
      <c r="X172" s="43">
        <v>0</v>
      </c>
      <c r="Y172" s="43"/>
      <c r="Z172" s="43">
        <v>0</v>
      </c>
      <c r="AA172" s="43"/>
      <c r="AB172" s="43"/>
      <c r="AC172" s="43"/>
      <c r="AD172" s="43"/>
      <c r="AE172" s="43"/>
      <c r="AF172" s="43"/>
      <c r="AG172" s="43"/>
      <c r="AH172" s="43"/>
      <c r="AI172" s="43">
        <v>0.92</v>
      </c>
      <c r="AJ172" s="43">
        <v>0.92</v>
      </c>
      <c r="AK172" s="43"/>
      <c r="AL172" s="43"/>
      <c r="AM172" s="43">
        <f t="shared" si="28"/>
        <v>0.92</v>
      </c>
      <c r="AN172" s="43">
        <f t="shared" si="28"/>
        <v>0.92</v>
      </c>
      <c r="AO172" s="47"/>
    </row>
    <row r="173" spans="1:41" ht="25.5" customHeight="1">
      <c r="A173" s="40" t="s">
        <v>384</v>
      </c>
      <c r="B173" s="41" t="s">
        <v>417</v>
      </c>
      <c r="C173" s="42" t="s">
        <v>418</v>
      </c>
      <c r="D173" s="43"/>
      <c r="E173" s="44">
        <v>2021</v>
      </c>
      <c r="F173" s="44">
        <v>2021</v>
      </c>
      <c r="G173" s="44">
        <v>2021</v>
      </c>
      <c r="H173" s="43"/>
      <c r="I173" s="43"/>
      <c r="J173" s="43"/>
      <c r="K173" s="43">
        <v>5.87</v>
      </c>
      <c r="L173" s="43"/>
      <c r="M173" s="43"/>
      <c r="N173" s="43"/>
      <c r="O173" s="43"/>
      <c r="P173" s="43">
        <v>5.87</v>
      </c>
      <c r="Q173" s="43"/>
      <c r="R173" s="43"/>
      <c r="S173" s="43"/>
      <c r="T173" s="43"/>
      <c r="U173" s="43"/>
      <c r="V173" s="43"/>
      <c r="W173" s="43"/>
      <c r="X173" s="43">
        <v>0</v>
      </c>
      <c r="Y173" s="43"/>
      <c r="Z173" s="43">
        <v>0</v>
      </c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>
        <v>5.87</v>
      </c>
      <c r="AL173" s="43">
        <v>5.87</v>
      </c>
      <c r="AM173" s="43">
        <f t="shared" si="28"/>
        <v>5.87</v>
      </c>
      <c r="AN173" s="43">
        <f t="shared" si="28"/>
        <v>5.87</v>
      </c>
      <c r="AO173" s="47"/>
    </row>
    <row r="174" spans="1:41" ht="31.5">
      <c r="A174" s="40" t="s">
        <v>384</v>
      </c>
      <c r="B174" s="41" t="s">
        <v>419</v>
      </c>
      <c r="C174" s="42" t="s">
        <v>420</v>
      </c>
      <c r="D174" s="43"/>
      <c r="E174" s="44">
        <v>2021</v>
      </c>
      <c r="F174" s="44">
        <v>2021</v>
      </c>
      <c r="G174" s="44">
        <v>2021</v>
      </c>
      <c r="H174" s="43"/>
      <c r="I174" s="43"/>
      <c r="J174" s="43"/>
      <c r="K174" s="43">
        <v>2.59</v>
      </c>
      <c r="L174" s="43"/>
      <c r="M174" s="43"/>
      <c r="N174" s="43"/>
      <c r="O174" s="43"/>
      <c r="P174" s="43">
        <v>2.59</v>
      </c>
      <c r="Q174" s="43"/>
      <c r="R174" s="43"/>
      <c r="S174" s="43"/>
      <c r="T174" s="43"/>
      <c r="U174" s="43"/>
      <c r="V174" s="43"/>
      <c r="W174" s="43"/>
      <c r="X174" s="43">
        <v>0</v>
      </c>
      <c r="Y174" s="43"/>
      <c r="Z174" s="43">
        <v>0</v>
      </c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>
        <v>2.59</v>
      </c>
      <c r="AL174" s="43">
        <v>2.59</v>
      </c>
      <c r="AM174" s="43">
        <f t="shared" si="28"/>
        <v>2.59</v>
      </c>
      <c r="AN174" s="43">
        <f t="shared" si="28"/>
        <v>2.59</v>
      </c>
      <c r="AO174" s="47"/>
    </row>
    <row r="175" spans="1:41" ht="31.5">
      <c r="A175" s="40" t="s">
        <v>384</v>
      </c>
      <c r="B175" s="41" t="s">
        <v>421</v>
      </c>
      <c r="C175" s="42" t="s">
        <v>422</v>
      </c>
      <c r="D175" s="43"/>
      <c r="E175" s="44">
        <v>2021</v>
      </c>
      <c r="F175" s="44">
        <v>2021</v>
      </c>
      <c r="G175" s="44">
        <v>2021</v>
      </c>
      <c r="H175" s="43"/>
      <c r="I175" s="43"/>
      <c r="J175" s="43"/>
      <c r="K175" s="43">
        <v>2.6</v>
      </c>
      <c r="L175" s="43"/>
      <c r="M175" s="43"/>
      <c r="N175" s="43"/>
      <c r="O175" s="43"/>
      <c r="P175" s="43">
        <v>2.6</v>
      </c>
      <c r="Q175" s="43"/>
      <c r="R175" s="43"/>
      <c r="S175" s="43"/>
      <c r="T175" s="43"/>
      <c r="U175" s="43"/>
      <c r="V175" s="43"/>
      <c r="W175" s="43"/>
      <c r="X175" s="43">
        <v>0</v>
      </c>
      <c r="Y175" s="43"/>
      <c r="Z175" s="43">
        <v>0</v>
      </c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>
        <v>2.6</v>
      </c>
      <c r="AL175" s="43">
        <v>2.6</v>
      </c>
      <c r="AM175" s="43">
        <f>AC175+AE175+AG175+AI175+AK175</f>
        <v>2.6</v>
      </c>
      <c r="AN175" s="43">
        <f>AD175+AF175+AH175+AJ175+AL175</f>
        <v>2.6</v>
      </c>
      <c r="AO175" s="47"/>
    </row>
    <row r="176" spans="1:41">
      <c r="A176" s="27" t="s">
        <v>98</v>
      </c>
      <c r="B176" s="28" t="s">
        <v>98</v>
      </c>
      <c r="C176" s="50"/>
      <c r="D176" s="29"/>
      <c r="E176" s="30"/>
      <c r="F176" s="30"/>
      <c r="G176" s="30"/>
      <c r="H176" s="29"/>
      <c r="I176" s="29"/>
      <c r="J176" s="29"/>
      <c r="K176" s="29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51"/>
    </row>
    <row r="177" spans="1:41" ht="47.25">
      <c r="A177" s="27" t="s">
        <v>423</v>
      </c>
      <c r="B177" s="28" t="s">
        <v>424</v>
      </c>
      <c r="C177" s="37"/>
      <c r="D177" s="31"/>
      <c r="E177" s="38"/>
      <c r="F177" s="38"/>
      <c r="G177" s="38"/>
      <c r="H177" s="29">
        <f t="shared" ref="H177:AN177" si="31">SUM(H178:H180)</f>
        <v>0.1</v>
      </c>
      <c r="I177" s="29">
        <f t="shared" si="31"/>
        <v>0.24000000000000002</v>
      </c>
      <c r="J177" s="29">
        <f>SUM(J178:J180)</f>
        <v>0</v>
      </c>
      <c r="K177" s="29">
        <f t="shared" si="31"/>
        <v>0.57000000000000006</v>
      </c>
      <c r="L177" s="29">
        <f>SUM(L178:L180)</f>
        <v>0</v>
      </c>
      <c r="M177" s="29">
        <f t="shared" si="31"/>
        <v>0.19</v>
      </c>
      <c r="N177" s="29">
        <f t="shared" si="31"/>
        <v>0.38</v>
      </c>
      <c r="O177" s="29">
        <f>SUM(O178:O180)</f>
        <v>0</v>
      </c>
      <c r="P177" s="29">
        <f t="shared" si="31"/>
        <v>1.28</v>
      </c>
      <c r="Q177" s="29">
        <f>SUM(Q178:Q180)</f>
        <v>0</v>
      </c>
      <c r="R177" s="29">
        <f t="shared" si="31"/>
        <v>0.4</v>
      </c>
      <c r="S177" s="29">
        <f t="shared" si="31"/>
        <v>0.88</v>
      </c>
      <c r="T177" s="29">
        <f>SUM(T178:T180)</f>
        <v>0</v>
      </c>
      <c r="U177" s="29">
        <f>SUM(U178:U180)</f>
        <v>0</v>
      </c>
      <c r="V177" s="29">
        <f>SUM(V178:V180)</f>
        <v>0</v>
      </c>
      <c r="W177" s="29">
        <f>SUM(W178:W180)</f>
        <v>0</v>
      </c>
      <c r="X177" s="29">
        <f>SUM(X178:X180)</f>
        <v>0</v>
      </c>
      <c r="Y177" s="29">
        <f t="shared" si="31"/>
        <v>0.14000000000000001</v>
      </c>
      <c r="Z177" s="29">
        <f t="shared" si="31"/>
        <v>0.71</v>
      </c>
      <c r="AA177" s="29">
        <f>SUM(AA178:AA180)</f>
        <v>0</v>
      </c>
      <c r="AB177" s="29">
        <f>SUM(AB178:AB180)</f>
        <v>0</v>
      </c>
      <c r="AC177" s="29">
        <f t="shared" si="31"/>
        <v>0.56999999999999995</v>
      </c>
      <c r="AD177" s="29">
        <f t="shared" si="31"/>
        <v>0.56999999999999995</v>
      </c>
      <c r="AE177" s="29">
        <f t="shared" si="31"/>
        <v>0</v>
      </c>
      <c r="AF177" s="29">
        <f t="shared" si="31"/>
        <v>0.71</v>
      </c>
      <c r="AG177" s="29">
        <f t="shared" si="31"/>
        <v>0</v>
      </c>
      <c r="AH177" s="29">
        <f t="shared" si="31"/>
        <v>0</v>
      </c>
      <c r="AI177" s="29">
        <f t="shared" si="31"/>
        <v>0</v>
      </c>
      <c r="AJ177" s="29">
        <f t="shared" si="31"/>
        <v>0</v>
      </c>
      <c r="AK177" s="29">
        <f t="shared" si="31"/>
        <v>0</v>
      </c>
      <c r="AL177" s="29">
        <f t="shared" si="31"/>
        <v>0</v>
      </c>
      <c r="AM177" s="29">
        <f t="shared" si="31"/>
        <v>0.56999999999999995</v>
      </c>
      <c r="AN177" s="29">
        <f t="shared" si="31"/>
        <v>1.2799999999999998</v>
      </c>
      <c r="AO177" s="32"/>
    </row>
    <row r="178" spans="1:41" ht="31.5">
      <c r="A178" s="40" t="s">
        <v>425</v>
      </c>
      <c r="B178" s="41" t="s">
        <v>426</v>
      </c>
      <c r="C178" s="42" t="s">
        <v>427</v>
      </c>
      <c r="D178" s="43"/>
      <c r="E178" s="44">
        <v>2017</v>
      </c>
      <c r="F178" s="44">
        <v>2017</v>
      </c>
      <c r="G178" s="44">
        <v>2017</v>
      </c>
      <c r="H178" s="43">
        <v>0.1</v>
      </c>
      <c r="I178" s="43">
        <v>0.1</v>
      </c>
      <c r="J178" s="43"/>
      <c r="K178" s="43">
        <f>SUM(L178:O178)</f>
        <v>0.57000000000000006</v>
      </c>
      <c r="L178" s="43"/>
      <c r="M178" s="43">
        <v>0.19</v>
      </c>
      <c r="N178" s="43">
        <v>0.38</v>
      </c>
      <c r="O178" s="43"/>
      <c r="P178" s="43">
        <f>SUM(Q178:T178)</f>
        <v>0.57000000000000006</v>
      </c>
      <c r="Q178" s="43"/>
      <c r="R178" s="43">
        <v>0.19</v>
      </c>
      <c r="S178" s="43">
        <v>0.38</v>
      </c>
      <c r="T178" s="43"/>
      <c r="U178" s="43"/>
      <c r="V178" s="43"/>
      <c r="W178" s="43"/>
      <c r="X178" s="43">
        <v>0</v>
      </c>
      <c r="Y178" s="43"/>
      <c r="Z178" s="43">
        <v>0</v>
      </c>
      <c r="AA178" s="43"/>
      <c r="AB178" s="43"/>
      <c r="AC178" s="43">
        <v>0.56999999999999995</v>
      </c>
      <c r="AD178" s="43">
        <v>0.56999999999999995</v>
      </c>
      <c r="AE178" s="43"/>
      <c r="AF178" s="43"/>
      <c r="AG178" s="43"/>
      <c r="AH178" s="43"/>
      <c r="AI178" s="43"/>
      <c r="AJ178" s="43"/>
      <c r="AK178" s="43"/>
      <c r="AL178" s="43"/>
      <c r="AM178" s="43">
        <f>AC178+AE178+AG178+AI178+AK178</f>
        <v>0.56999999999999995</v>
      </c>
      <c r="AN178" s="43">
        <f>AD178+AF178+AH178+AJ178+AL178</f>
        <v>0.56999999999999995</v>
      </c>
      <c r="AO178" s="47" t="s">
        <v>179</v>
      </c>
    </row>
    <row r="179" spans="1:41" ht="31.5">
      <c r="A179" s="40" t="s">
        <v>428</v>
      </c>
      <c r="B179" s="41" t="s">
        <v>429</v>
      </c>
      <c r="C179" s="42" t="s">
        <v>430</v>
      </c>
      <c r="D179" s="43"/>
      <c r="E179" s="44">
        <v>2018</v>
      </c>
      <c r="F179" s="44"/>
      <c r="G179" s="44">
        <v>2018</v>
      </c>
      <c r="H179" s="43">
        <v>0</v>
      </c>
      <c r="I179" s="43">
        <v>0.14000000000000001</v>
      </c>
      <c r="J179" s="43"/>
      <c r="K179" s="43">
        <v>0</v>
      </c>
      <c r="L179" s="43"/>
      <c r="M179" s="43"/>
      <c r="N179" s="43"/>
      <c r="O179" s="43"/>
      <c r="P179" s="43">
        <f>SUM(Q179:T179)</f>
        <v>0.71</v>
      </c>
      <c r="Q179" s="43"/>
      <c r="R179" s="43">
        <v>0.21</v>
      </c>
      <c r="S179" s="43">
        <v>0.5</v>
      </c>
      <c r="T179" s="43"/>
      <c r="U179" s="43"/>
      <c r="V179" s="43"/>
      <c r="W179" s="43">
        <v>0</v>
      </c>
      <c r="X179" s="43">
        <v>0</v>
      </c>
      <c r="Y179" s="43">
        <v>0.14000000000000001</v>
      </c>
      <c r="Z179" s="43">
        <v>0.71</v>
      </c>
      <c r="AA179" s="43"/>
      <c r="AB179" s="43"/>
      <c r="AC179" s="43"/>
      <c r="AD179" s="43"/>
      <c r="AE179" s="43">
        <v>0</v>
      </c>
      <c r="AF179" s="43">
        <v>0.71</v>
      </c>
      <c r="AG179" s="43"/>
      <c r="AH179" s="43"/>
      <c r="AI179" s="43"/>
      <c r="AJ179" s="43"/>
      <c r="AK179" s="43"/>
      <c r="AL179" s="43"/>
      <c r="AM179" s="43">
        <f>AC179+AE179+AG179+AI179+AK179</f>
        <v>0</v>
      </c>
      <c r="AN179" s="43">
        <f>AD179+AF179+AH179+AJ179+AL179</f>
        <v>0.71</v>
      </c>
      <c r="AO179" s="47" t="s">
        <v>179</v>
      </c>
    </row>
    <row r="180" spans="1:41">
      <c r="A180" s="27" t="s">
        <v>98</v>
      </c>
      <c r="B180" s="28" t="s">
        <v>98</v>
      </c>
      <c r="C180" s="37"/>
      <c r="D180" s="29"/>
      <c r="E180" s="30"/>
      <c r="F180" s="30"/>
      <c r="G180" s="30"/>
      <c r="H180" s="29"/>
      <c r="I180" s="29"/>
      <c r="J180" s="29"/>
      <c r="K180" s="29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2"/>
    </row>
    <row r="181" spans="1:41" ht="47.25">
      <c r="A181" s="27" t="s">
        <v>431</v>
      </c>
      <c r="B181" s="28" t="s">
        <v>432</v>
      </c>
      <c r="C181" s="37"/>
      <c r="D181" s="31"/>
      <c r="E181" s="38"/>
      <c r="F181" s="38"/>
      <c r="G181" s="38"/>
      <c r="H181" s="31">
        <f t="shared" ref="H181:AN181" si="32">H182+H205+H207+H209+H211+H213+H215+H217</f>
        <v>1.57</v>
      </c>
      <c r="I181" s="31">
        <f t="shared" si="32"/>
        <v>1.57</v>
      </c>
      <c r="J181" s="31">
        <f t="shared" si="32"/>
        <v>0</v>
      </c>
      <c r="K181" s="31">
        <f t="shared" si="32"/>
        <v>28.36</v>
      </c>
      <c r="L181" s="31">
        <f t="shared" si="32"/>
        <v>0</v>
      </c>
      <c r="M181" s="31">
        <f t="shared" si="32"/>
        <v>0</v>
      </c>
      <c r="N181" s="31">
        <f t="shared" si="32"/>
        <v>0</v>
      </c>
      <c r="O181" s="31">
        <f t="shared" si="32"/>
        <v>28.36</v>
      </c>
      <c r="P181" s="31">
        <f t="shared" si="32"/>
        <v>26.729999999999997</v>
      </c>
      <c r="Q181" s="31">
        <f t="shared" si="32"/>
        <v>0</v>
      </c>
      <c r="R181" s="31">
        <f t="shared" si="32"/>
        <v>0</v>
      </c>
      <c r="S181" s="31">
        <f t="shared" si="32"/>
        <v>0</v>
      </c>
      <c r="T181" s="31">
        <f t="shared" si="32"/>
        <v>26.729999999999997</v>
      </c>
      <c r="U181" s="31">
        <f t="shared" si="32"/>
        <v>0</v>
      </c>
      <c r="V181" s="31">
        <f t="shared" si="32"/>
        <v>0</v>
      </c>
      <c r="W181" s="31">
        <f t="shared" si="32"/>
        <v>0</v>
      </c>
      <c r="X181" s="31">
        <f t="shared" si="32"/>
        <v>7.46</v>
      </c>
      <c r="Y181" s="31">
        <f t="shared" si="32"/>
        <v>0</v>
      </c>
      <c r="Z181" s="31">
        <f t="shared" si="32"/>
        <v>5.83</v>
      </c>
      <c r="AA181" s="31">
        <f t="shared" si="32"/>
        <v>0</v>
      </c>
      <c r="AB181" s="31">
        <f t="shared" si="32"/>
        <v>0</v>
      </c>
      <c r="AC181" s="31">
        <f t="shared" si="32"/>
        <v>2.1800000000000002</v>
      </c>
      <c r="AD181" s="31">
        <f t="shared" si="32"/>
        <v>2.1800000000000002</v>
      </c>
      <c r="AE181" s="31">
        <f t="shared" si="32"/>
        <v>7.46</v>
      </c>
      <c r="AF181" s="31">
        <f t="shared" si="32"/>
        <v>5.83</v>
      </c>
      <c r="AG181" s="31">
        <f t="shared" si="32"/>
        <v>5.83</v>
      </c>
      <c r="AH181" s="31">
        <f t="shared" si="32"/>
        <v>5.83</v>
      </c>
      <c r="AI181" s="31">
        <f t="shared" si="32"/>
        <v>6.2299999999999995</v>
      </c>
      <c r="AJ181" s="31">
        <f t="shared" si="32"/>
        <v>6.2299999999999995</v>
      </c>
      <c r="AK181" s="31">
        <f t="shared" si="32"/>
        <v>6.66</v>
      </c>
      <c r="AL181" s="31">
        <f t="shared" si="32"/>
        <v>6.66</v>
      </c>
      <c r="AM181" s="31">
        <f t="shared" si="32"/>
        <v>28.36</v>
      </c>
      <c r="AN181" s="31">
        <f t="shared" si="32"/>
        <v>26.729999999999997</v>
      </c>
      <c r="AO181" s="32"/>
    </row>
    <row r="182" spans="1:41" ht="47.25">
      <c r="A182" s="27" t="s">
        <v>433</v>
      </c>
      <c r="B182" s="28" t="s">
        <v>434</v>
      </c>
      <c r="C182" s="37"/>
      <c r="D182" s="31"/>
      <c r="E182" s="38"/>
      <c r="F182" s="38"/>
      <c r="G182" s="38"/>
      <c r="H182" s="29">
        <f t="shared" ref="H182:AN182" si="33">SUM(H183:H204)</f>
        <v>1.57</v>
      </c>
      <c r="I182" s="29">
        <f t="shared" si="33"/>
        <v>1.57</v>
      </c>
      <c r="J182" s="29">
        <f t="shared" si="33"/>
        <v>0</v>
      </c>
      <c r="K182" s="29">
        <f t="shared" si="33"/>
        <v>28.36</v>
      </c>
      <c r="L182" s="29">
        <f t="shared" si="33"/>
        <v>0</v>
      </c>
      <c r="M182" s="29">
        <f t="shared" si="33"/>
        <v>0</v>
      </c>
      <c r="N182" s="29">
        <f t="shared" si="33"/>
        <v>0</v>
      </c>
      <c r="O182" s="29">
        <f t="shared" si="33"/>
        <v>28.36</v>
      </c>
      <c r="P182" s="29">
        <f t="shared" si="33"/>
        <v>26.729999999999997</v>
      </c>
      <c r="Q182" s="29">
        <f t="shared" si="33"/>
        <v>0</v>
      </c>
      <c r="R182" s="29">
        <f t="shared" si="33"/>
        <v>0</v>
      </c>
      <c r="S182" s="29">
        <f t="shared" si="33"/>
        <v>0</v>
      </c>
      <c r="T182" s="29">
        <f t="shared" si="33"/>
        <v>26.729999999999997</v>
      </c>
      <c r="U182" s="29">
        <f t="shared" si="33"/>
        <v>0</v>
      </c>
      <c r="V182" s="29">
        <f t="shared" si="33"/>
        <v>0</v>
      </c>
      <c r="W182" s="29">
        <f t="shared" si="33"/>
        <v>0</v>
      </c>
      <c r="X182" s="29">
        <f t="shared" si="33"/>
        <v>7.46</v>
      </c>
      <c r="Y182" s="29">
        <f t="shared" si="33"/>
        <v>0</v>
      </c>
      <c r="Z182" s="29">
        <f t="shared" si="33"/>
        <v>5.83</v>
      </c>
      <c r="AA182" s="29">
        <f t="shared" si="33"/>
        <v>0</v>
      </c>
      <c r="AB182" s="29">
        <f t="shared" si="33"/>
        <v>0</v>
      </c>
      <c r="AC182" s="29">
        <f t="shared" si="33"/>
        <v>2.1800000000000002</v>
      </c>
      <c r="AD182" s="29">
        <f t="shared" si="33"/>
        <v>2.1800000000000002</v>
      </c>
      <c r="AE182" s="29">
        <f t="shared" si="33"/>
        <v>7.46</v>
      </c>
      <c r="AF182" s="29">
        <f t="shared" si="33"/>
        <v>5.83</v>
      </c>
      <c r="AG182" s="29">
        <f t="shared" si="33"/>
        <v>5.83</v>
      </c>
      <c r="AH182" s="29">
        <f t="shared" si="33"/>
        <v>5.83</v>
      </c>
      <c r="AI182" s="29">
        <f t="shared" si="33"/>
        <v>6.2299999999999995</v>
      </c>
      <c r="AJ182" s="29">
        <f t="shared" si="33"/>
        <v>6.2299999999999995</v>
      </c>
      <c r="AK182" s="29">
        <f t="shared" si="33"/>
        <v>6.66</v>
      </c>
      <c r="AL182" s="29">
        <f t="shared" si="33"/>
        <v>6.66</v>
      </c>
      <c r="AM182" s="29">
        <f t="shared" si="33"/>
        <v>28.36</v>
      </c>
      <c r="AN182" s="29">
        <f t="shared" si="33"/>
        <v>26.729999999999997</v>
      </c>
      <c r="AO182" s="32"/>
    </row>
    <row r="183" spans="1:41" ht="31.5">
      <c r="A183" s="40" t="s">
        <v>435</v>
      </c>
      <c r="B183" s="41" t="s">
        <v>436</v>
      </c>
      <c r="C183" s="42" t="s">
        <v>437</v>
      </c>
      <c r="D183" s="43"/>
      <c r="E183" s="44">
        <v>2017</v>
      </c>
      <c r="F183" s="44">
        <v>2017</v>
      </c>
      <c r="G183" s="44">
        <v>2017</v>
      </c>
      <c r="H183" s="43">
        <v>0.11</v>
      </c>
      <c r="I183" s="43">
        <v>0.11</v>
      </c>
      <c r="J183" s="43"/>
      <c r="K183" s="43">
        <f>SUM(L183:O183)</f>
        <v>0.57999999999999996</v>
      </c>
      <c r="L183" s="43"/>
      <c r="M183" s="43"/>
      <c r="N183" s="43"/>
      <c r="O183" s="43">
        <v>0.57999999999999996</v>
      </c>
      <c r="P183" s="43">
        <f>SUM(Q183:T183)</f>
        <v>0.57999999999999996</v>
      </c>
      <c r="Q183" s="43"/>
      <c r="R183" s="43"/>
      <c r="S183" s="43"/>
      <c r="T183" s="43">
        <v>0.57999999999999996</v>
      </c>
      <c r="U183" s="43"/>
      <c r="V183" s="43"/>
      <c r="W183" s="43"/>
      <c r="X183" s="43">
        <v>0</v>
      </c>
      <c r="Y183" s="43"/>
      <c r="Z183" s="43">
        <v>0</v>
      </c>
      <c r="AA183" s="43"/>
      <c r="AB183" s="43"/>
      <c r="AC183" s="43">
        <v>0.57999999999999996</v>
      </c>
      <c r="AD183" s="43">
        <v>0.57999999999999996</v>
      </c>
      <c r="AE183" s="43"/>
      <c r="AF183" s="43"/>
      <c r="AG183" s="43"/>
      <c r="AH183" s="43"/>
      <c r="AI183" s="43"/>
      <c r="AJ183" s="43"/>
      <c r="AK183" s="43"/>
      <c r="AL183" s="43"/>
      <c r="AM183" s="43">
        <f>AC183+AE183+AG183+AI183+AK183</f>
        <v>0.57999999999999996</v>
      </c>
      <c r="AN183" s="43">
        <f>AD183+AF183+AH183+AJ183+AL183</f>
        <v>0.57999999999999996</v>
      </c>
      <c r="AO183" s="49"/>
    </row>
    <row r="184" spans="1:41" ht="31.5">
      <c r="A184" s="40" t="s">
        <v>438</v>
      </c>
      <c r="B184" s="41" t="s">
        <v>439</v>
      </c>
      <c r="C184" s="42" t="s">
        <v>440</v>
      </c>
      <c r="D184" s="43"/>
      <c r="E184" s="44">
        <v>2017</v>
      </c>
      <c r="F184" s="44">
        <v>2017</v>
      </c>
      <c r="G184" s="44">
        <v>2017</v>
      </c>
      <c r="H184" s="43">
        <v>0.19</v>
      </c>
      <c r="I184" s="43">
        <v>0.19</v>
      </c>
      <c r="J184" s="43"/>
      <c r="K184" s="43">
        <f t="shared" ref="K184:K203" si="34">SUM(L184:O184)</f>
        <v>0.98</v>
      </c>
      <c r="L184" s="43"/>
      <c r="M184" s="43"/>
      <c r="N184" s="43"/>
      <c r="O184" s="43">
        <v>0.98</v>
      </c>
      <c r="P184" s="43">
        <f>SUM(Q184:T184)</f>
        <v>0.98</v>
      </c>
      <c r="Q184" s="43"/>
      <c r="R184" s="43"/>
      <c r="S184" s="43"/>
      <c r="T184" s="43">
        <v>0.98</v>
      </c>
      <c r="U184" s="43"/>
      <c r="V184" s="43"/>
      <c r="W184" s="43"/>
      <c r="X184" s="43">
        <v>0</v>
      </c>
      <c r="Y184" s="43"/>
      <c r="Z184" s="43">
        <v>0</v>
      </c>
      <c r="AA184" s="43"/>
      <c r="AB184" s="43"/>
      <c r="AC184" s="43">
        <v>0.98</v>
      </c>
      <c r="AD184" s="43">
        <v>0.98</v>
      </c>
      <c r="AE184" s="43"/>
      <c r="AF184" s="43"/>
      <c r="AG184" s="43"/>
      <c r="AH184" s="43"/>
      <c r="AI184" s="43"/>
      <c r="AJ184" s="43"/>
      <c r="AK184" s="43"/>
      <c r="AL184" s="43"/>
      <c r="AM184" s="43">
        <f t="shared" ref="AM184:AN199" si="35">AC184+AE184+AG184+AI184+AK184</f>
        <v>0.98</v>
      </c>
      <c r="AN184" s="43">
        <f t="shared" si="35"/>
        <v>0.98</v>
      </c>
      <c r="AO184" s="47"/>
    </row>
    <row r="185" spans="1:41" ht="31.5">
      <c r="A185" s="40" t="s">
        <v>441</v>
      </c>
      <c r="B185" s="41" t="s">
        <v>442</v>
      </c>
      <c r="C185" s="42" t="s">
        <v>443</v>
      </c>
      <c r="D185" s="43"/>
      <c r="E185" s="44">
        <v>2017</v>
      </c>
      <c r="F185" s="44">
        <v>2017</v>
      </c>
      <c r="G185" s="44">
        <v>2017</v>
      </c>
      <c r="H185" s="43">
        <v>0.12</v>
      </c>
      <c r="I185" s="43">
        <v>0.12</v>
      </c>
      <c r="J185" s="43"/>
      <c r="K185" s="43">
        <f t="shared" si="34"/>
        <v>0.62</v>
      </c>
      <c r="L185" s="43"/>
      <c r="M185" s="43"/>
      <c r="N185" s="43"/>
      <c r="O185" s="43">
        <v>0.62</v>
      </c>
      <c r="P185" s="43">
        <f t="shared" ref="P185:P203" si="36">SUM(Q185:T185)</f>
        <v>0.62</v>
      </c>
      <c r="Q185" s="43"/>
      <c r="R185" s="43"/>
      <c r="S185" s="43"/>
      <c r="T185" s="43">
        <v>0.62</v>
      </c>
      <c r="U185" s="43"/>
      <c r="V185" s="43"/>
      <c r="W185" s="43"/>
      <c r="X185" s="43">
        <v>0</v>
      </c>
      <c r="Y185" s="43"/>
      <c r="Z185" s="43">
        <v>0</v>
      </c>
      <c r="AA185" s="43"/>
      <c r="AB185" s="43"/>
      <c r="AC185" s="43">
        <v>0.62</v>
      </c>
      <c r="AD185" s="43">
        <v>0.62</v>
      </c>
      <c r="AE185" s="43"/>
      <c r="AF185" s="43"/>
      <c r="AG185" s="43"/>
      <c r="AH185" s="43"/>
      <c r="AI185" s="43"/>
      <c r="AJ185" s="43"/>
      <c r="AK185" s="43"/>
      <c r="AL185" s="43"/>
      <c r="AM185" s="43">
        <f t="shared" si="35"/>
        <v>0.62</v>
      </c>
      <c r="AN185" s="43">
        <f t="shared" si="35"/>
        <v>0.62</v>
      </c>
      <c r="AO185" s="47"/>
    </row>
    <row r="186" spans="1:41" ht="31.5">
      <c r="A186" s="40" t="s">
        <v>444</v>
      </c>
      <c r="B186" s="41" t="s">
        <v>445</v>
      </c>
      <c r="C186" s="42" t="s">
        <v>446</v>
      </c>
      <c r="D186" s="43"/>
      <c r="E186" s="44">
        <v>2018</v>
      </c>
      <c r="F186" s="44">
        <v>2018</v>
      </c>
      <c r="G186" s="44">
        <v>2018</v>
      </c>
      <c r="H186" s="43">
        <v>0.33</v>
      </c>
      <c r="I186" s="43">
        <v>0.33</v>
      </c>
      <c r="J186" s="43"/>
      <c r="K186" s="43">
        <f t="shared" si="34"/>
        <v>2.02</v>
      </c>
      <c r="L186" s="43"/>
      <c r="M186" s="43"/>
      <c r="N186" s="43"/>
      <c r="O186" s="43">
        <v>2.02</v>
      </c>
      <c r="P186" s="43">
        <f>SUM(Q186:T186)</f>
        <v>1.55</v>
      </c>
      <c r="Q186" s="43"/>
      <c r="R186" s="43"/>
      <c r="S186" s="43"/>
      <c r="T186" s="43">
        <v>1.55</v>
      </c>
      <c r="U186" s="43"/>
      <c r="V186" s="43"/>
      <c r="W186" s="43"/>
      <c r="X186" s="43">
        <v>2.02</v>
      </c>
      <c r="Y186" s="43"/>
      <c r="Z186" s="43">
        <v>1.55</v>
      </c>
      <c r="AA186" s="43"/>
      <c r="AB186" s="43"/>
      <c r="AC186" s="43"/>
      <c r="AD186" s="43"/>
      <c r="AE186" s="43">
        <v>2.02</v>
      </c>
      <c r="AF186" s="43">
        <v>1.55</v>
      </c>
      <c r="AG186" s="43"/>
      <c r="AH186" s="43"/>
      <c r="AI186" s="43"/>
      <c r="AJ186" s="43"/>
      <c r="AK186" s="43"/>
      <c r="AL186" s="43"/>
      <c r="AM186" s="43">
        <f t="shared" si="35"/>
        <v>2.02</v>
      </c>
      <c r="AN186" s="43">
        <f t="shared" si="35"/>
        <v>1.55</v>
      </c>
      <c r="AO186" s="47" t="s">
        <v>179</v>
      </c>
    </row>
    <row r="187" spans="1:41" ht="31.5">
      <c r="A187" s="40" t="s">
        <v>447</v>
      </c>
      <c r="B187" s="41" t="s">
        <v>448</v>
      </c>
      <c r="C187" s="42" t="s">
        <v>449</v>
      </c>
      <c r="D187" s="43"/>
      <c r="E187" s="44">
        <v>2018</v>
      </c>
      <c r="F187" s="44">
        <v>2018</v>
      </c>
      <c r="G187" s="44">
        <v>2018</v>
      </c>
      <c r="H187" s="43">
        <v>0.14000000000000001</v>
      </c>
      <c r="I187" s="43">
        <v>0.14000000000000001</v>
      </c>
      <c r="J187" s="43"/>
      <c r="K187" s="43">
        <f t="shared" si="34"/>
        <v>0.94</v>
      </c>
      <c r="L187" s="43"/>
      <c r="M187" s="43"/>
      <c r="N187" s="43"/>
      <c r="O187" s="43">
        <v>0.94</v>
      </c>
      <c r="P187" s="43">
        <f t="shared" si="36"/>
        <v>0.75</v>
      </c>
      <c r="Q187" s="43"/>
      <c r="R187" s="43"/>
      <c r="S187" s="43"/>
      <c r="T187" s="43">
        <v>0.75</v>
      </c>
      <c r="U187" s="43"/>
      <c r="V187" s="43"/>
      <c r="W187" s="43"/>
      <c r="X187" s="43">
        <v>0.94</v>
      </c>
      <c r="Y187" s="43"/>
      <c r="Z187" s="43">
        <v>0.75</v>
      </c>
      <c r="AA187" s="43"/>
      <c r="AB187" s="43"/>
      <c r="AC187" s="43"/>
      <c r="AD187" s="43"/>
      <c r="AE187" s="43">
        <v>0.94</v>
      </c>
      <c r="AF187" s="43">
        <v>0.75</v>
      </c>
      <c r="AG187" s="43"/>
      <c r="AH187" s="43"/>
      <c r="AI187" s="43"/>
      <c r="AJ187" s="43"/>
      <c r="AK187" s="43"/>
      <c r="AL187" s="43"/>
      <c r="AM187" s="43">
        <f>AC187+AE187+AG187+AI187+AK187</f>
        <v>0.94</v>
      </c>
      <c r="AN187" s="43">
        <f>AD187+AF187+AH187+AJ187+AL187</f>
        <v>0.75</v>
      </c>
      <c r="AO187" s="47" t="s">
        <v>179</v>
      </c>
    </row>
    <row r="188" spans="1:41" ht="31.5">
      <c r="A188" s="40" t="s">
        <v>450</v>
      </c>
      <c r="B188" s="41" t="s">
        <v>451</v>
      </c>
      <c r="C188" s="42" t="s">
        <v>452</v>
      </c>
      <c r="D188" s="43"/>
      <c r="E188" s="44">
        <v>2018</v>
      </c>
      <c r="F188" s="44">
        <v>2018</v>
      </c>
      <c r="G188" s="44">
        <v>2018</v>
      </c>
      <c r="H188" s="43">
        <v>0.41</v>
      </c>
      <c r="I188" s="43">
        <v>0.41</v>
      </c>
      <c r="J188" s="43"/>
      <c r="K188" s="43">
        <f t="shared" si="34"/>
        <v>2.7</v>
      </c>
      <c r="L188" s="43"/>
      <c r="M188" s="43"/>
      <c r="N188" s="43"/>
      <c r="O188" s="43">
        <v>2.7</v>
      </c>
      <c r="P188" s="43">
        <f t="shared" si="36"/>
        <v>2.12</v>
      </c>
      <c r="Q188" s="43"/>
      <c r="R188" s="43"/>
      <c r="S188" s="43"/>
      <c r="T188" s="43">
        <v>2.12</v>
      </c>
      <c r="U188" s="43"/>
      <c r="V188" s="43"/>
      <c r="W188" s="43"/>
      <c r="X188" s="43">
        <v>2.7</v>
      </c>
      <c r="Y188" s="43"/>
      <c r="Z188" s="43">
        <v>2.12</v>
      </c>
      <c r="AA188" s="43"/>
      <c r="AB188" s="43"/>
      <c r="AC188" s="43"/>
      <c r="AD188" s="43"/>
      <c r="AE188" s="43">
        <v>2.7</v>
      </c>
      <c r="AF188" s="43">
        <v>2.12</v>
      </c>
      <c r="AG188" s="43"/>
      <c r="AH188" s="43"/>
      <c r="AI188" s="43"/>
      <c r="AJ188" s="43"/>
      <c r="AK188" s="43"/>
      <c r="AL188" s="43"/>
      <c r="AM188" s="43">
        <f>AC188+AE188+AG188+AI188+AK188</f>
        <v>2.7</v>
      </c>
      <c r="AN188" s="43">
        <f>AD188+AF188+AH188+AJ188+AL188</f>
        <v>2.12</v>
      </c>
      <c r="AO188" s="47" t="s">
        <v>179</v>
      </c>
    </row>
    <row r="189" spans="1:41" ht="31.5">
      <c r="A189" s="40" t="s">
        <v>453</v>
      </c>
      <c r="B189" s="41" t="s">
        <v>454</v>
      </c>
      <c r="C189" s="42" t="s">
        <v>455</v>
      </c>
      <c r="D189" s="43"/>
      <c r="E189" s="44">
        <v>2018</v>
      </c>
      <c r="F189" s="44">
        <v>2018</v>
      </c>
      <c r="G189" s="44">
        <v>2018</v>
      </c>
      <c r="H189" s="43">
        <v>0.27</v>
      </c>
      <c r="I189" s="43">
        <v>0.27</v>
      </c>
      <c r="J189" s="43"/>
      <c r="K189" s="43">
        <f t="shared" si="34"/>
        <v>1.8</v>
      </c>
      <c r="L189" s="43"/>
      <c r="M189" s="43"/>
      <c r="N189" s="43"/>
      <c r="O189" s="43">
        <v>1.8</v>
      </c>
      <c r="P189" s="43">
        <f t="shared" si="36"/>
        <v>1.41</v>
      </c>
      <c r="Q189" s="43"/>
      <c r="R189" s="43"/>
      <c r="S189" s="43"/>
      <c r="T189" s="43">
        <v>1.41</v>
      </c>
      <c r="U189" s="43"/>
      <c r="V189" s="43"/>
      <c r="W189" s="43"/>
      <c r="X189" s="43">
        <v>1.8</v>
      </c>
      <c r="Y189" s="43"/>
      <c r="Z189" s="43">
        <v>1.41</v>
      </c>
      <c r="AA189" s="43"/>
      <c r="AB189" s="43"/>
      <c r="AC189" s="43"/>
      <c r="AD189" s="43"/>
      <c r="AE189" s="43">
        <v>1.8</v>
      </c>
      <c r="AF189" s="43">
        <v>1.41</v>
      </c>
      <c r="AG189" s="43"/>
      <c r="AH189" s="43"/>
      <c r="AI189" s="43"/>
      <c r="AJ189" s="43"/>
      <c r="AK189" s="43"/>
      <c r="AL189" s="43"/>
      <c r="AM189" s="43">
        <f t="shared" si="35"/>
        <v>1.8</v>
      </c>
      <c r="AN189" s="43">
        <f t="shared" si="35"/>
        <v>1.41</v>
      </c>
      <c r="AO189" s="47" t="s">
        <v>179</v>
      </c>
    </row>
    <row r="190" spans="1:41" ht="31.5">
      <c r="A190" s="40" t="s">
        <v>456</v>
      </c>
      <c r="B190" s="41" t="s">
        <v>457</v>
      </c>
      <c r="C190" s="42" t="s">
        <v>458</v>
      </c>
      <c r="D190" s="43"/>
      <c r="E190" s="52">
        <v>2019</v>
      </c>
      <c r="F190" s="52">
        <v>2019</v>
      </c>
      <c r="G190" s="52">
        <v>2019</v>
      </c>
      <c r="H190" s="43"/>
      <c r="I190" s="43"/>
      <c r="J190" s="43"/>
      <c r="K190" s="43">
        <f t="shared" si="34"/>
        <v>1.8</v>
      </c>
      <c r="L190" s="43"/>
      <c r="M190" s="43"/>
      <c r="N190" s="43"/>
      <c r="O190" s="43">
        <v>1.8</v>
      </c>
      <c r="P190" s="43">
        <f t="shared" si="36"/>
        <v>1.8</v>
      </c>
      <c r="Q190" s="43"/>
      <c r="R190" s="43"/>
      <c r="S190" s="43"/>
      <c r="T190" s="43">
        <v>1.8</v>
      </c>
      <c r="U190" s="43"/>
      <c r="V190" s="43"/>
      <c r="W190" s="43"/>
      <c r="X190" s="43">
        <v>0</v>
      </c>
      <c r="Y190" s="43"/>
      <c r="Z190" s="43">
        <v>0</v>
      </c>
      <c r="AA190" s="43"/>
      <c r="AB190" s="43"/>
      <c r="AC190" s="43"/>
      <c r="AD190" s="43"/>
      <c r="AE190" s="43"/>
      <c r="AF190" s="43"/>
      <c r="AG190" s="43">
        <v>1.8</v>
      </c>
      <c r="AH190" s="43">
        <v>1.8</v>
      </c>
      <c r="AI190" s="43"/>
      <c r="AJ190" s="43"/>
      <c r="AK190" s="43"/>
      <c r="AL190" s="43"/>
      <c r="AM190" s="43">
        <f t="shared" si="35"/>
        <v>1.8</v>
      </c>
      <c r="AN190" s="43">
        <f t="shared" si="35"/>
        <v>1.8</v>
      </c>
      <c r="AO190" s="49"/>
    </row>
    <row r="191" spans="1:41" ht="31.5">
      <c r="A191" s="40" t="s">
        <v>459</v>
      </c>
      <c r="B191" s="41" t="s">
        <v>460</v>
      </c>
      <c r="C191" s="42" t="s">
        <v>461</v>
      </c>
      <c r="D191" s="43"/>
      <c r="E191" s="52">
        <v>2019</v>
      </c>
      <c r="F191" s="52">
        <v>2019</v>
      </c>
      <c r="G191" s="52">
        <v>2019</v>
      </c>
      <c r="H191" s="43"/>
      <c r="I191" s="43"/>
      <c r="J191" s="43"/>
      <c r="K191" s="43">
        <f t="shared" si="34"/>
        <v>1.18</v>
      </c>
      <c r="L191" s="43"/>
      <c r="M191" s="43"/>
      <c r="N191" s="43"/>
      <c r="O191" s="43">
        <v>1.18</v>
      </c>
      <c r="P191" s="43">
        <f t="shared" si="36"/>
        <v>1.18</v>
      </c>
      <c r="Q191" s="43"/>
      <c r="R191" s="43"/>
      <c r="S191" s="43"/>
      <c r="T191" s="43">
        <v>1.18</v>
      </c>
      <c r="U191" s="43"/>
      <c r="V191" s="43"/>
      <c r="W191" s="43"/>
      <c r="X191" s="43">
        <v>0</v>
      </c>
      <c r="Y191" s="43"/>
      <c r="Z191" s="43">
        <v>0</v>
      </c>
      <c r="AA191" s="43"/>
      <c r="AB191" s="43"/>
      <c r="AC191" s="43"/>
      <c r="AD191" s="43"/>
      <c r="AE191" s="43"/>
      <c r="AF191" s="43"/>
      <c r="AG191" s="43">
        <v>1.18</v>
      </c>
      <c r="AH191" s="43">
        <v>1.18</v>
      </c>
      <c r="AI191" s="43"/>
      <c r="AJ191" s="43"/>
      <c r="AK191" s="43"/>
      <c r="AL191" s="43"/>
      <c r="AM191" s="43">
        <f t="shared" si="35"/>
        <v>1.18</v>
      </c>
      <c r="AN191" s="43">
        <f t="shared" si="35"/>
        <v>1.18</v>
      </c>
      <c r="AO191" s="47"/>
    </row>
    <row r="192" spans="1:41" ht="31.5">
      <c r="A192" s="40" t="s">
        <v>462</v>
      </c>
      <c r="B192" s="41" t="s">
        <v>463</v>
      </c>
      <c r="C192" s="42" t="s">
        <v>464</v>
      </c>
      <c r="D192" s="43"/>
      <c r="E192" s="52">
        <v>2019</v>
      </c>
      <c r="F192" s="52">
        <v>2019</v>
      </c>
      <c r="G192" s="52">
        <v>2019</v>
      </c>
      <c r="H192" s="43"/>
      <c r="I192" s="43"/>
      <c r="J192" s="43"/>
      <c r="K192" s="43">
        <f t="shared" si="34"/>
        <v>0.69</v>
      </c>
      <c r="L192" s="43"/>
      <c r="M192" s="43"/>
      <c r="N192" s="43"/>
      <c r="O192" s="43">
        <v>0.69</v>
      </c>
      <c r="P192" s="43">
        <f t="shared" si="36"/>
        <v>0.69</v>
      </c>
      <c r="Q192" s="43"/>
      <c r="R192" s="43"/>
      <c r="S192" s="43"/>
      <c r="T192" s="43">
        <v>0.69</v>
      </c>
      <c r="U192" s="43"/>
      <c r="V192" s="43"/>
      <c r="W192" s="43"/>
      <c r="X192" s="43">
        <v>0</v>
      </c>
      <c r="Y192" s="43"/>
      <c r="Z192" s="43">
        <v>0</v>
      </c>
      <c r="AA192" s="43"/>
      <c r="AB192" s="43"/>
      <c r="AC192" s="43"/>
      <c r="AD192" s="43"/>
      <c r="AE192" s="43"/>
      <c r="AF192" s="43"/>
      <c r="AG192" s="43">
        <v>0.69</v>
      </c>
      <c r="AH192" s="43">
        <v>0.69</v>
      </c>
      <c r="AI192" s="43"/>
      <c r="AJ192" s="43"/>
      <c r="AK192" s="43"/>
      <c r="AL192" s="43"/>
      <c r="AM192" s="43">
        <f t="shared" si="35"/>
        <v>0.69</v>
      </c>
      <c r="AN192" s="43">
        <f t="shared" si="35"/>
        <v>0.69</v>
      </c>
      <c r="AO192" s="47"/>
    </row>
    <row r="193" spans="1:41" ht="31.5">
      <c r="A193" s="40" t="s">
        <v>465</v>
      </c>
      <c r="B193" s="41" t="s">
        <v>466</v>
      </c>
      <c r="C193" s="42" t="s">
        <v>467</v>
      </c>
      <c r="D193" s="43"/>
      <c r="E193" s="52">
        <v>2019</v>
      </c>
      <c r="F193" s="52">
        <v>2019</v>
      </c>
      <c r="G193" s="52">
        <v>2019</v>
      </c>
      <c r="H193" s="43"/>
      <c r="I193" s="43"/>
      <c r="J193" s="43"/>
      <c r="K193" s="43">
        <f t="shared" si="34"/>
        <v>1.37</v>
      </c>
      <c r="L193" s="43"/>
      <c r="M193" s="43"/>
      <c r="N193" s="43"/>
      <c r="O193" s="43">
        <v>1.37</v>
      </c>
      <c r="P193" s="43">
        <f t="shared" si="36"/>
        <v>1.37</v>
      </c>
      <c r="Q193" s="43"/>
      <c r="R193" s="43"/>
      <c r="S193" s="43"/>
      <c r="T193" s="43">
        <v>1.37</v>
      </c>
      <c r="U193" s="43"/>
      <c r="V193" s="43"/>
      <c r="W193" s="43"/>
      <c r="X193" s="43">
        <v>0</v>
      </c>
      <c r="Y193" s="43"/>
      <c r="Z193" s="43">
        <v>0</v>
      </c>
      <c r="AA193" s="43"/>
      <c r="AB193" s="43"/>
      <c r="AC193" s="43"/>
      <c r="AD193" s="43"/>
      <c r="AE193" s="43"/>
      <c r="AF193" s="43"/>
      <c r="AG193" s="43">
        <v>1.37</v>
      </c>
      <c r="AH193" s="43">
        <v>1.37</v>
      </c>
      <c r="AI193" s="43"/>
      <c r="AJ193" s="43"/>
      <c r="AK193" s="43"/>
      <c r="AL193" s="43"/>
      <c r="AM193" s="43">
        <f t="shared" si="35"/>
        <v>1.37</v>
      </c>
      <c r="AN193" s="43">
        <f t="shared" si="35"/>
        <v>1.37</v>
      </c>
      <c r="AO193" s="47"/>
    </row>
    <row r="194" spans="1:41" ht="31.5">
      <c r="A194" s="40" t="s">
        <v>468</v>
      </c>
      <c r="B194" s="41" t="s">
        <v>469</v>
      </c>
      <c r="C194" s="42" t="s">
        <v>470</v>
      </c>
      <c r="D194" s="43"/>
      <c r="E194" s="52">
        <v>2019</v>
      </c>
      <c r="F194" s="52">
        <v>2019</v>
      </c>
      <c r="G194" s="52">
        <v>2019</v>
      </c>
      <c r="H194" s="43"/>
      <c r="I194" s="43"/>
      <c r="J194" s="43"/>
      <c r="K194" s="43">
        <f t="shared" si="34"/>
        <v>0.79</v>
      </c>
      <c r="L194" s="43"/>
      <c r="M194" s="43"/>
      <c r="N194" s="43"/>
      <c r="O194" s="43">
        <v>0.79</v>
      </c>
      <c r="P194" s="43">
        <f t="shared" si="36"/>
        <v>0.79</v>
      </c>
      <c r="Q194" s="43"/>
      <c r="R194" s="43"/>
      <c r="S194" s="43"/>
      <c r="T194" s="43">
        <v>0.79</v>
      </c>
      <c r="U194" s="43"/>
      <c r="V194" s="43"/>
      <c r="W194" s="43"/>
      <c r="X194" s="43">
        <v>0</v>
      </c>
      <c r="Y194" s="43"/>
      <c r="Z194" s="43">
        <v>0</v>
      </c>
      <c r="AA194" s="43"/>
      <c r="AB194" s="43"/>
      <c r="AC194" s="43"/>
      <c r="AD194" s="43"/>
      <c r="AE194" s="43"/>
      <c r="AF194" s="43"/>
      <c r="AG194" s="43">
        <v>0.79</v>
      </c>
      <c r="AH194" s="43">
        <v>0.79</v>
      </c>
      <c r="AI194" s="43"/>
      <c r="AJ194" s="43"/>
      <c r="AK194" s="43"/>
      <c r="AL194" s="43"/>
      <c r="AM194" s="43">
        <f t="shared" si="35"/>
        <v>0.79</v>
      </c>
      <c r="AN194" s="43">
        <f t="shared" si="35"/>
        <v>0.79</v>
      </c>
      <c r="AO194" s="47"/>
    </row>
    <row r="195" spans="1:41" ht="31.5">
      <c r="A195" s="40" t="s">
        <v>471</v>
      </c>
      <c r="B195" s="41" t="s">
        <v>472</v>
      </c>
      <c r="C195" s="42" t="s">
        <v>473</v>
      </c>
      <c r="D195" s="43"/>
      <c r="E195" s="52">
        <v>2020</v>
      </c>
      <c r="F195" s="52">
        <v>2020</v>
      </c>
      <c r="G195" s="52">
        <v>2020</v>
      </c>
      <c r="H195" s="43"/>
      <c r="I195" s="43"/>
      <c r="J195" s="43"/>
      <c r="K195" s="43">
        <f t="shared" si="34"/>
        <v>1.64</v>
      </c>
      <c r="L195" s="43"/>
      <c r="M195" s="43"/>
      <c r="N195" s="43"/>
      <c r="O195" s="43">
        <v>1.64</v>
      </c>
      <c r="P195" s="43">
        <f t="shared" si="36"/>
        <v>1.64</v>
      </c>
      <c r="Q195" s="43"/>
      <c r="R195" s="43"/>
      <c r="S195" s="43"/>
      <c r="T195" s="43">
        <v>1.64</v>
      </c>
      <c r="U195" s="43"/>
      <c r="V195" s="43"/>
      <c r="W195" s="43"/>
      <c r="X195" s="43">
        <v>0</v>
      </c>
      <c r="Y195" s="43"/>
      <c r="Z195" s="43">
        <v>0</v>
      </c>
      <c r="AA195" s="43"/>
      <c r="AB195" s="43"/>
      <c r="AC195" s="43"/>
      <c r="AD195" s="43"/>
      <c r="AE195" s="43"/>
      <c r="AF195" s="43"/>
      <c r="AG195" s="43"/>
      <c r="AH195" s="43"/>
      <c r="AI195" s="43">
        <v>1.64</v>
      </c>
      <c r="AJ195" s="43">
        <v>1.64</v>
      </c>
      <c r="AK195" s="43"/>
      <c r="AL195" s="43"/>
      <c r="AM195" s="43">
        <f t="shared" si="35"/>
        <v>1.64</v>
      </c>
      <c r="AN195" s="43">
        <f t="shared" si="35"/>
        <v>1.64</v>
      </c>
      <c r="AO195" s="49"/>
    </row>
    <row r="196" spans="1:41" ht="31.5">
      <c r="A196" s="40" t="s">
        <v>474</v>
      </c>
      <c r="B196" s="41" t="s">
        <v>475</v>
      </c>
      <c r="C196" s="42" t="s">
        <v>476</v>
      </c>
      <c r="D196" s="43"/>
      <c r="E196" s="52">
        <v>2020</v>
      </c>
      <c r="F196" s="52">
        <v>2020</v>
      </c>
      <c r="G196" s="52">
        <v>2020</v>
      </c>
      <c r="H196" s="43"/>
      <c r="I196" s="43"/>
      <c r="J196" s="43"/>
      <c r="K196" s="43">
        <f>SUM(L196:O196)</f>
        <v>1.25</v>
      </c>
      <c r="L196" s="43"/>
      <c r="M196" s="43"/>
      <c r="N196" s="43"/>
      <c r="O196" s="43">
        <v>1.25</v>
      </c>
      <c r="P196" s="43">
        <f t="shared" si="36"/>
        <v>1.25</v>
      </c>
      <c r="Q196" s="43"/>
      <c r="R196" s="43"/>
      <c r="S196" s="43"/>
      <c r="T196" s="43">
        <v>1.25</v>
      </c>
      <c r="U196" s="43"/>
      <c r="V196" s="43"/>
      <c r="W196" s="43"/>
      <c r="X196" s="43">
        <v>0</v>
      </c>
      <c r="Y196" s="43"/>
      <c r="Z196" s="43">
        <v>0</v>
      </c>
      <c r="AA196" s="43"/>
      <c r="AB196" s="43"/>
      <c r="AC196" s="43"/>
      <c r="AD196" s="43"/>
      <c r="AE196" s="43"/>
      <c r="AF196" s="43"/>
      <c r="AG196" s="43"/>
      <c r="AH196" s="43"/>
      <c r="AI196" s="43">
        <v>1.25</v>
      </c>
      <c r="AJ196" s="43">
        <v>1.25</v>
      </c>
      <c r="AK196" s="43"/>
      <c r="AL196" s="43"/>
      <c r="AM196" s="43">
        <f t="shared" si="35"/>
        <v>1.25</v>
      </c>
      <c r="AN196" s="43">
        <f t="shared" si="35"/>
        <v>1.25</v>
      </c>
      <c r="AO196" s="47"/>
    </row>
    <row r="197" spans="1:41" ht="31.5">
      <c r="A197" s="40" t="s">
        <v>477</v>
      </c>
      <c r="B197" s="41" t="s">
        <v>478</v>
      </c>
      <c r="C197" s="42" t="s">
        <v>479</v>
      </c>
      <c r="D197" s="43"/>
      <c r="E197" s="52">
        <v>2020</v>
      </c>
      <c r="F197" s="52">
        <v>2020</v>
      </c>
      <c r="G197" s="52">
        <v>2020</v>
      </c>
      <c r="H197" s="43"/>
      <c r="I197" s="43"/>
      <c r="J197" s="43"/>
      <c r="K197" s="43">
        <f t="shared" si="34"/>
        <v>1.17</v>
      </c>
      <c r="L197" s="43"/>
      <c r="M197" s="43"/>
      <c r="N197" s="43"/>
      <c r="O197" s="43">
        <v>1.17</v>
      </c>
      <c r="P197" s="43">
        <f t="shared" si="36"/>
        <v>1.17</v>
      </c>
      <c r="Q197" s="43"/>
      <c r="R197" s="43"/>
      <c r="S197" s="43"/>
      <c r="T197" s="43">
        <v>1.17</v>
      </c>
      <c r="U197" s="43"/>
      <c r="V197" s="43"/>
      <c r="W197" s="43"/>
      <c r="X197" s="43">
        <v>0</v>
      </c>
      <c r="Y197" s="43"/>
      <c r="Z197" s="43">
        <v>0</v>
      </c>
      <c r="AA197" s="43"/>
      <c r="AB197" s="43"/>
      <c r="AC197" s="43"/>
      <c r="AD197" s="43"/>
      <c r="AE197" s="43"/>
      <c r="AF197" s="43"/>
      <c r="AG197" s="43"/>
      <c r="AH197" s="43"/>
      <c r="AI197" s="43">
        <v>1.17</v>
      </c>
      <c r="AJ197" s="43">
        <v>1.17</v>
      </c>
      <c r="AK197" s="43"/>
      <c r="AL197" s="43"/>
      <c r="AM197" s="43">
        <f t="shared" si="35"/>
        <v>1.17</v>
      </c>
      <c r="AN197" s="43">
        <f t="shared" si="35"/>
        <v>1.17</v>
      </c>
      <c r="AO197" s="47"/>
    </row>
    <row r="198" spans="1:41" ht="31.5">
      <c r="A198" s="40" t="s">
        <v>480</v>
      </c>
      <c r="B198" s="41" t="s">
        <v>481</v>
      </c>
      <c r="C198" s="42" t="s">
        <v>482</v>
      </c>
      <c r="D198" s="43"/>
      <c r="E198" s="52">
        <v>2020</v>
      </c>
      <c r="F198" s="52">
        <v>2020</v>
      </c>
      <c r="G198" s="52">
        <v>2020</v>
      </c>
      <c r="H198" s="43"/>
      <c r="I198" s="43"/>
      <c r="J198" s="43"/>
      <c r="K198" s="43">
        <f t="shared" si="34"/>
        <v>0.67</v>
      </c>
      <c r="L198" s="43"/>
      <c r="M198" s="43"/>
      <c r="N198" s="43"/>
      <c r="O198" s="43">
        <v>0.67</v>
      </c>
      <c r="P198" s="43">
        <f t="shared" si="36"/>
        <v>0.67</v>
      </c>
      <c r="Q198" s="43"/>
      <c r="R198" s="43"/>
      <c r="S198" s="43"/>
      <c r="T198" s="43">
        <v>0.67</v>
      </c>
      <c r="U198" s="43"/>
      <c r="V198" s="43"/>
      <c r="W198" s="43"/>
      <c r="X198" s="43">
        <v>0</v>
      </c>
      <c r="Y198" s="43"/>
      <c r="Z198" s="43">
        <v>0</v>
      </c>
      <c r="AA198" s="43"/>
      <c r="AB198" s="43"/>
      <c r="AC198" s="43"/>
      <c r="AD198" s="43"/>
      <c r="AE198" s="43"/>
      <c r="AF198" s="43"/>
      <c r="AG198" s="43"/>
      <c r="AH198" s="43"/>
      <c r="AI198" s="43">
        <v>0.67</v>
      </c>
      <c r="AJ198" s="43">
        <v>0.67</v>
      </c>
      <c r="AK198" s="43"/>
      <c r="AL198" s="43"/>
      <c r="AM198" s="43">
        <f t="shared" si="35"/>
        <v>0.67</v>
      </c>
      <c r="AN198" s="43">
        <f t="shared" si="35"/>
        <v>0.67</v>
      </c>
      <c r="AO198" s="47"/>
    </row>
    <row r="199" spans="1:41" ht="31.5">
      <c r="A199" s="40" t="s">
        <v>483</v>
      </c>
      <c r="B199" s="41" t="s">
        <v>484</v>
      </c>
      <c r="C199" s="42" t="s">
        <v>485</v>
      </c>
      <c r="D199" s="43"/>
      <c r="E199" s="52">
        <v>2020</v>
      </c>
      <c r="F199" s="52">
        <v>2020</v>
      </c>
      <c r="G199" s="52">
        <v>2020</v>
      </c>
      <c r="H199" s="43"/>
      <c r="I199" s="43"/>
      <c r="J199" s="43"/>
      <c r="K199" s="43">
        <f t="shared" si="34"/>
        <v>1.5</v>
      </c>
      <c r="L199" s="43"/>
      <c r="M199" s="43"/>
      <c r="N199" s="43"/>
      <c r="O199" s="43">
        <v>1.5</v>
      </c>
      <c r="P199" s="43">
        <f t="shared" si="36"/>
        <v>1.5</v>
      </c>
      <c r="Q199" s="43"/>
      <c r="R199" s="43"/>
      <c r="S199" s="43"/>
      <c r="T199" s="43">
        <v>1.5</v>
      </c>
      <c r="U199" s="43"/>
      <c r="V199" s="43"/>
      <c r="W199" s="43"/>
      <c r="X199" s="43">
        <v>0</v>
      </c>
      <c r="Y199" s="43"/>
      <c r="Z199" s="43">
        <v>0</v>
      </c>
      <c r="AA199" s="43"/>
      <c r="AB199" s="43"/>
      <c r="AC199" s="43"/>
      <c r="AD199" s="43"/>
      <c r="AE199" s="43"/>
      <c r="AF199" s="43"/>
      <c r="AG199" s="43"/>
      <c r="AH199" s="43"/>
      <c r="AI199" s="43">
        <v>1.5</v>
      </c>
      <c r="AJ199" s="43">
        <v>1.5</v>
      </c>
      <c r="AK199" s="43"/>
      <c r="AL199" s="43"/>
      <c r="AM199" s="43">
        <f t="shared" si="35"/>
        <v>1.5</v>
      </c>
      <c r="AN199" s="43">
        <f t="shared" si="35"/>
        <v>1.5</v>
      </c>
      <c r="AO199" s="47"/>
    </row>
    <row r="200" spans="1:41" ht="31.5">
      <c r="A200" s="40" t="s">
        <v>486</v>
      </c>
      <c r="B200" s="41" t="s">
        <v>487</v>
      </c>
      <c r="C200" s="42" t="s">
        <v>488</v>
      </c>
      <c r="D200" s="43"/>
      <c r="E200" s="52">
        <v>2021</v>
      </c>
      <c r="F200" s="52">
        <v>2021</v>
      </c>
      <c r="G200" s="52">
        <v>2021</v>
      </c>
      <c r="H200" s="43"/>
      <c r="I200" s="43"/>
      <c r="J200" s="43"/>
      <c r="K200" s="43">
        <f t="shared" si="34"/>
        <v>2.06</v>
      </c>
      <c r="L200" s="43"/>
      <c r="M200" s="43"/>
      <c r="N200" s="43"/>
      <c r="O200" s="43">
        <v>2.06</v>
      </c>
      <c r="P200" s="43">
        <f t="shared" si="36"/>
        <v>2.06</v>
      </c>
      <c r="Q200" s="43"/>
      <c r="R200" s="43"/>
      <c r="S200" s="43"/>
      <c r="T200" s="43">
        <v>2.06</v>
      </c>
      <c r="U200" s="43"/>
      <c r="V200" s="43"/>
      <c r="W200" s="43"/>
      <c r="X200" s="43">
        <v>0</v>
      </c>
      <c r="Y200" s="43"/>
      <c r="Z200" s="43">
        <v>0</v>
      </c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>
        <v>2.06</v>
      </c>
      <c r="AL200" s="43">
        <v>2.06</v>
      </c>
      <c r="AM200" s="43">
        <f t="shared" ref="AM200:AN203" si="37">AC200+AE200+AG200+AI200+AK200</f>
        <v>2.06</v>
      </c>
      <c r="AN200" s="43">
        <f t="shared" si="37"/>
        <v>2.06</v>
      </c>
      <c r="AO200" s="49"/>
    </row>
    <row r="201" spans="1:41" ht="31.5">
      <c r="A201" s="40" t="s">
        <v>489</v>
      </c>
      <c r="B201" s="41" t="s">
        <v>490</v>
      </c>
      <c r="C201" s="42" t="s">
        <v>491</v>
      </c>
      <c r="D201" s="43"/>
      <c r="E201" s="52">
        <v>2021</v>
      </c>
      <c r="F201" s="52">
        <v>2021</v>
      </c>
      <c r="G201" s="52">
        <v>2021</v>
      </c>
      <c r="H201" s="43"/>
      <c r="I201" s="43"/>
      <c r="J201" s="43"/>
      <c r="K201" s="43">
        <f t="shared" si="34"/>
        <v>2.14</v>
      </c>
      <c r="L201" s="43"/>
      <c r="M201" s="43"/>
      <c r="N201" s="43"/>
      <c r="O201" s="43">
        <v>2.14</v>
      </c>
      <c r="P201" s="43">
        <f t="shared" si="36"/>
        <v>2.14</v>
      </c>
      <c r="Q201" s="43"/>
      <c r="R201" s="43"/>
      <c r="S201" s="43"/>
      <c r="T201" s="43">
        <v>2.14</v>
      </c>
      <c r="U201" s="43"/>
      <c r="V201" s="43"/>
      <c r="W201" s="43"/>
      <c r="X201" s="43">
        <v>0</v>
      </c>
      <c r="Y201" s="43"/>
      <c r="Z201" s="43">
        <v>0</v>
      </c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>
        <v>2.14</v>
      </c>
      <c r="AL201" s="43">
        <v>2.14</v>
      </c>
      <c r="AM201" s="43">
        <f t="shared" si="37"/>
        <v>2.14</v>
      </c>
      <c r="AN201" s="43">
        <f t="shared" si="37"/>
        <v>2.14</v>
      </c>
      <c r="AO201" s="47"/>
    </row>
    <row r="202" spans="1:41" ht="31.5">
      <c r="A202" s="40" t="s">
        <v>492</v>
      </c>
      <c r="B202" s="41" t="s">
        <v>493</v>
      </c>
      <c r="C202" s="42" t="s">
        <v>494</v>
      </c>
      <c r="D202" s="43"/>
      <c r="E202" s="52">
        <v>2021</v>
      </c>
      <c r="F202" s="52">
        <v>2021</v>
      </c>
      <c r="G202" s="52">
        <v>2021</v>
      </c>
      <c r="H202" s="43"/>
      <c r="I202" s="43"/>
      <c r="J202" s="43"/>
      <c r="K202" s="43">
        <f t="shared" si="34"/>
        <v>1.38</v>
      </c>
      <c r="L202" s="43"/>
      <c r="M202" s="43"/>
      <c r="N202" s="43"/>
      <c r="O202" s="43">
        <v>1.38</v>
      </c>
      <c r="P202" s="43">
        <f t="shared" si="36"/>
        <v>1.38</v>
      </c>
      <c r="Q202" s="43"/>
      <c r="R202" s="43"/>
      <c r="S202" s="43"/>
      <c r="T202" s="43">
        <v>1.38</v>
      </c>
      <c r="U202" s="43"/>
      <c r="V202" s="43"/>
      <c r="W202" s="43"/>
      <c r="X202" s="43">
        <v>0</v>
      </c>
      <c r="Y202" s="43"/>
      <c r="Z202" s="43">
        <v>0</v>
      </c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>
        <v>1.38</v>
      </c>
      <c r="AL202" s="43">
        <v>1.38</v>
      </c>
      <c r="AM202" s="43">
        <f t="shared" si="37"/>
        <v>1.38</v>
      </c>
      <c r="AN202" s="43">
        <f t="shared" si="37"/>
        <v>1.38</v>
      </c>
      <c r="AO202" s="47"/>
    </row>
    <row r="203" spans="1:41" ht="31.5">
      <c r="A203" s="40" t="s">
        <v>495</v>
      </c>
      <c r="B203" s="41" t="s">
        <v>496</v>
      </c>
      <c r="C203" s="42" t="s">
        <v>497</v>
      </c>
      <c r="D203" s="43"/>
      <c r="E203" s="52">
        <v>2021</v>
      </c>
      <c r="F203" s="52">
        <v>2021</v>
      </c>
      <c r="G203" s="52">
        <v>2021</v>
      </c>
      <c r="H203" s="43"/>
      <c r="I203" s="43"/>
      <c r="J203" s="43"/>
      <c r="K203" s="43">
        <f t="shared" si="34"/>
        <v>1.08</v>
      </c>
      <c r="L203" s="43"/>
      <c r="M203" s="43"/>
      <c r="N203" s="43"/>
      <c r="O203" s="43">
        <v>1.08</v>
      </c>
      <c r="P203" s="43">
        <f t="shared" si="36"/>
        <v>1.08</v>
      </c>
      <c r="Q203" s="43"/>
      <c r="R203" s="43"/>
      <c r="S203" s="43"/>
      <c r="T203" s="43">
        <v>1.08</v>
      </c>
      <c r="U203" s="43"/>
      <c r="V203" s="43"/>
      <c r="W203" s="43"/>
      <c r="X203" s="43">
        <v>0</v>
      </c>
      <c r="Y203" s="43"/>
      <c r="Z203" s="43">
        <v>0</v>
      </c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>
        <v>1.08</v>
      </c>
      <c r="AL203" s="43">
        <v>1.08</v>
      </c>
      <c r="AM203" s="43">
        <f t="shared" si="37"/>
        <v>1.08</v>
      </c>
      <c r="AN203" s="43">
        <f t="shared" si="37"/>
        <v>1.08</v>
      </c>
      <c r="AO203" s="47"/>
    </row>
    <row r="204" spans="1:41">
      <c r="A204" s="27" t="s">
        <v>98</v>
      </c>
      <c r="B204" s="28" t="s">
        <v>98</v>
      </c>
      <c r="C204" s="37"/>
      <c r="D204" s="29"/>
      <c r="E204" s="30"/>
      <c r="F204" s="30"/>
      <c r="G204" s="30"/>
      <c r="H204" s="29"/>
      <c r="I204" s="29"/>
      <c r="J204" s="29"/>
      <c r="K204" s="29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2"/>
    </row>
    <row r="205" spans="1:41" ht="47.25">
      <c r="A205" s="27" t="s">
        <v>498</v>
      </c>
      <c r="B205" s="28" t="s">
        <v>499</v>
      </c>
      <c r="C205" s="37"/>
      <c r="D205" s="31"/>
      <c r="E205" s="38"/>
      <c r="F205" s="38"/>
      <c r="G205" s="38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2"/>
    </row>
    <row r="206" spans="1:41">
      <c r="A206" s="27" t="s">
        <v>98</v>
      </c>
      <c r="B206" s="28" t="s">
        <v>98</v>
      </c>
      <c r="C206" s="37"/>
      <c r="D206" s="29"/>
      <c r="E206" s="30"/>
      <c r="F206" s="30"/>
      <c r="G206" s="30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32"/>
    </row>
    <row r="207" spans="1:41" ht="31.5">
      <c r="A207" s="27" t="s">
        <v>500</v>
      </c>
      <c r="B207" s="28" t="s">
        <v>501</v>
      </c>
      <c r="C207" s="37"/>
      <c r="D207" s="31"/>
      <c r="E207" s="38"/>
      <c r="F207" s="38"/>
      <c r="G207" s="38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2"/>
    </row>
    <row r="208" spans="1:41">
      <c r="A208" s="27" t="s">
        <v>98</v>
      </c>
      <c r="B208" s="28" t="s">
        <v>98</v>
      </c>
      <c r="C208" s="37"/>
      <c r="D208" s="29"/>
      <c r="E208" s="30"/>
      <c r="F208" s="30"/>
      <c r="G208" s="30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32"/>
    </row>
    <row r="209" spans="1:41" ht="47.25">
      <c r="A209" s="27" t="s">
        <v>502</v>
      </c>
      <c r="B209" s="28" t="s">
        <v>503</v>
      </c>
      <c r="C209" s="37"/>
      <c r="D209" s="31"/>
      <c r="E209" s="38"/>
      <c r="F209" s="38"/>
      <c r="G209" s="38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2"/>
    </row>
    <row r="210" spans="1:41">
      <c r="A210" s="27" t="s">
        <v>98</v>
      </c>
      <c r="B210" s="28" t="s">
        <v>98</v>
      </c>
      <c r="C210" s="37"/>
      <c r="D210" s="29"/>
      <c r="E210" s="30"/>
      <c r="F210" s="30"/>
      <c r="G210" s="30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32"/>
    </row>
    <row r="211" spans="1:41" ht="63">
      <c r="A211" s="27" t="s">
        <v>504</v>
      </c>
      <c r="B211" s="28" t="s">
        <v>505</v>
      </c>
      <c r="C211" s="37"/>
      <c r="D211" s="31"/>
      <c r="E211" s="38"/>
      <c r="F211" s="38"/>
      <c r="G211" s="38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2"/>
    </row>
    <row r="212" spans="1:41">
      <c r="A212" s="27" t="s">
        <v>98</v>
      </c>
      <c r="B212" s="28" t="s">
        <v>98</v>
      </c>
      <c r="C212" s="37"/>
      <c r="D212" s="29"/>
      <c r="E212" s="30"/>
      <c r="F212" s="30"/>
      <c r="G212" s="30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32"/>
    </row>
    <row r="213" spans="1:41" ht="63">
      <c r="A213" s="27" t="s">
        <v>506</v>
      </c>
      <c r="B213" s="28" t="s">
        <v>507</v>
      </c>
      <c r="C213" s="37"/>
      <c r="D213" s="31"/>
      <c r="E213" s="38"/>
      <c r="F213" s="38"/>
      <c r="G213" s="38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2"/>
    </row>
    <row r="214" spans="1:41">
      <c r="A214" s="27" t="s">
        <v>98</v>
      </c>
      <c r="B214" s="28" t="s">
        <v>98</v>
      </c>
      <c r="C214" s="37"/>
      <c r="D214" s="29"/>
      <c r="E214" s="30"/>
      <c r="F214" s="30"/>
      <c r="G214" s="30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32"/>
    </row>
    <row r="215" spans="1:41" ht="47.25">
      <c r="A215" s="27" t="s">
        <v>508</v>
      </c>
      <c r="B215" s="28" t="s">
        <v>509</v>
      </c>
      <c r="C215" s="37"/>
      <c r="D215" s="31"/>
      <c r="E215" s="38"/>
      <c r="F215" s="38"/>
      <c r="G215" s="38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2"/>
    </row>
    <row r="216" spans="1:41">
      <c r="A216" s="27" t="s">
        <v>98</v>
      </c>
      <c r="B216" s="28" t="s">
        <v>98</v>
      </c>
      <c r="C216" s="37"/>
      <c r="D216" s="29"/>
      <c r="E216" s="30"/>
      <c r="F216" s="30"/>
      <c r="G216" s="30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32"/>
    </row>
    <row r="217" spans="1:41" ht="63">
      <c r="A217" s="27" t="s">
        <v>510</v>
      </c>
      <c r="B217" s="28" t="s">
        <v>511</v>
      </c>
      <c r="C217" s="37"/>
      <c r="D217" s="31"/>
      <c r="E217" s="38"/>
      <c r="F217" s="38"/>
      <c r="G217" s="38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2"/>
    </row>
    <row r="218" spans="1:41">
      <c r="A218" s="27" t="s">
        <v>98</v>
      </c>
      <c r="B218" s="28" t="s">
        <v>98</v>
      </c>
      <c r="C218" s="37"/>
      <c r="D218" s="29"/>
      <c r="E218" s="30"/>
      <c r="F218" s="30"/>
      <c r="G218" s="30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32"/>
    </row>
    <row r="219" spans="1:41" ht="63">
      <c r="A219" s="27" t="s">
        <v>512</v>
      </c>
      <c r="B219" s="28" t="s">
        <v>513</v>
      </c>
      <c r="C219" s="37"/>
      <c r="D219" s="31"/>
      <c r="E219" s="38"/>
      <c r="F219" s="38"/>
      <c r="G219" s="38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2"/>
    </row>
    <row r="220" spans="1:41" ht="31.5">
      <c r="A220" s="27" t="s">
        <v>514</v>
      </c>
      <c r="B220" s="28" t="s">
        <v>515</v>
      </c>
      <c r="C220" s="37"/>
      <c r="D220" s="29"/>
      <c r="E220" s="30"/>
      <c r="F220" s="30"/>
      <c r="G220" s="30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32"/>
    </row>
    <row r="221" spans="1:41">
      <c r="A221" s="27" t="s">
        <v>98</v>
      </c>
      <c r="B221" s="28" t="s">
        <v>98</v>
      </c>
      <c r="C221" s="37"/>
      <c r="D221" s="29"/>
      <c r="E221" s="30"/>
      <c r="F221" s="30"/>
      <c r="G221" s="30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32"/>
    </row>
    <row r="222" spans="1:41" ht="47.25">
      <c r="A222" s="27" t="s">
        <v>516</v>
      </c>
      <c r="B222" s="28" t="s">
        <v>517</v>
      </c>
      <c r="C222" s="37"/>
      <c r="D222" s="31"/>
      <c r="E222" s="38"/>
      <c r="F222" s="38"/>
      <c r="G222" s="38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2"/>
    </row>
    <row r="223" spans="1:41">
      <c r="A223" s="27" t="s">
        <v>98</v>
      </c>
      <c r="B223" s="28" t="s">
        <v>98</v>
      </c>
      <c r="C223" s="37"/>
      <c r="D223" s="29"/>
      <c r="E223" s="30"/>
      <c r="F223" s="30"/>
      <c r="G223" s="30"/>
      <c r="H223" s="29"/>
      <c r="I223" s="29"/>
      <c r="J223" s="29"/>
      <c r="K223" s="29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2"/>
    </row>
    <row r="224" spans="1:41" s="24" customFormat="1" ht="94.5">
      <c r="A224" s="20" t="s">
        <v>518</v>
      </c>
      <c r="B224" s="21" t="s">
        <v>519</v>
      </c>
      <c r="C224" s="22" t="s">
        <v>58</v>
      </c>
      <c r="D224" s="22" t="s">
        <v>58</v>
      </c>
      <c r="E224" s="22" t="s">
        <v>58</v>
      </c>
      <c r="F224" s="22" t="s">
        <v>58</v>
      </c>
      <c r="G224" s="22" t="s">
        <v>58</v>
      </c>
      <c r="H224" s="22" t="s">
        <v>58</v>
      </c>
      <c r="I224" s="22" t="s">
        <v>58</v>
      </c>
      <c r="J224" s="22" t="s">
        <v>58</v>
      </c>
      <c r="K224" s="22" t="s">
        <v>58</v>
      </c>
      <c r="L224" s="22" t="s">
        <v>58</v>
      </c>
      <c r="M224" s="22" t="s">
        <v>58</v>
      </c>
      <c r="N224" s="22" t="s">
        <v>58</v>
      </c>
      <c r="O224" s="22" t="s">
        <v>58</v>
      </c>
      <c r="P224" s="22" t="s">
        <v>58</v>
      </c>
      <c r="Q224" s="22" t="s">
        <v>58</v>
      </c>
      <c r="R224" s="22" t="s">
        <v>58</v>
      </c>
      <c r="S224" s="22" t="s">
        <v>58</v>
      </c>
      <c r="T224" s="22" t="s">
        <v>58</v>
      </c>
      <c r="U224" s="22" t="s">
        <v>58</v>
      </c>
      <c r="V224" s="22" t="s">
        <v>58</v>
      </c>
      <c r="W224" s="22" t="s">
        <v>58</v>
      </c>
      <c r="X224" s="22" t="s">
        <v>58</v>
      </c>
      <c r="Y224" s="22" t="s">
        <v>58</v>
      </c>
      <c r="Z224" s="22" t="s">
        <v>58</v>
      </c>
      <c r="AA224" s="22" t="s">
        <v>58</v>
      </c>
      <c r="AB224" s="22" t="s">
        <v>58</v>
      </c>
      <c r="AC224" s="22" t="s">
        <v>58</v>
      </c>
      <c r="AD224" s="22" t="s">
        <v>58</v>
      </c>
      <c r="AE224" s="22" t="s">
        <v>58</v>
      </c>
      <c r="AF224" s="22" t="s">
        <v>58</v>
      </c>
      <c r="AG224" s="22" t="s">
        <v>58</v>
      </c>
      <c r="AH224" s="22" t="s">
        <v>58</v>
      </c>
      <c r="AI224" s="22" t="s">
        <v>58</v>
      </c>
      <c r="AJ224" s="22" t="s">
        <v>58</v>
      </c>
      <c r="AK224" s="22" t="s">
        <v>58</v>
      </c>
      <c r="AL224" s="22" t="s">
        <v>58</v>
      </c>
      <c r="AM224" s="22" t="s">
        <v>58</v>
      </c>
      <c r="AN224" s="22" t="s">
        <v>58</v>
      </c>
      <c r="AO224" s="35" t="s">
        <v>58</v>
      </c>
    </row>
    <row r="225" spans="1:41" ht="63">
      <c r="A225" s="27" t="s">
        <v>520</v>
      </c>
      <c r="B225" s="28" t="s">
        <v>521</v>
      </c>
      <c r="C225" s="31"/>
      <c r="D225" s="31"/>
      <c r="E225" s="38"/>
      <c r="F225" s="38"/>
      <c r="G225" s="38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2"/>
    </row>
    <row r="226" spans="1:41">
      <c r="A226" s="27" t="s">
        <v>98</v>
      </c>
      <c r="B226" s="53" t="s">
        <v>98</v>
      </c>
      <c r="C226" s="29"/>
      <c r="D226" s="29"/>
      <c r="E226" s="30"/>
      <c r="F226" s="30"/>
      <c r="G226" s="30"/>
      <c r="H226" s="29"/>
      <c r="I226" s="29"/>
      <c r="J226" s="29"/>
      <c r="K226" s="29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2"/>
    </row>
    <row r="227" spans="1:41" ht="63">
      <c r="A227" s="27" t="s">
        <v>522</v>
      </c>
      <c r="B227" s="28" t="s">
        <v>523</v>
      </c>
      <c r="C227" s="31"/>
      <c r="D227" s="31"/>
      <c r="E227" s="38"/>
      <c r="F227" s="38"/>
      <c r="G227" s="38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2"/>
    </row>
    <row r="228" spans="1:41">
      <c r="A228" s="27" t="s">
        <v>98</v>
      </c>
      <c r="B228" s="53" t="s">
        <v>98</v>
      </c>
      <c r="C228" s="29"/>
      <c r="D228" s="29"/>
      <c r="E228" s="30"/>
      <c r="F228" s="30"/>
      <c r="G228" s="30"/>
      <c r="H228" s="29"/>
      <c r="I228" s="29"/>
      <c r="J228" s="29"/>
      <c r="K228" s="29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2"/>
    </row>
    <row r="229" spans="1:41" s="24" customFormat="1" ht="47.25">
      <c r="A229" s="20" t="s">
        <v>524</v>
      </c>
      <c r="B229" s="21" t="s">
        <v>525</v>
      </c>
      <c r="C229" s="22" t="s">
        <v>58</v>
      </c>
      <c r="D229" s="22" t="s">
        <v>58</v>
      </c>
      <c r="E229" s="22" t="s">
        <v>58</v>
      </c>
      <c r="F229" s="22" t="s">
        <v>58</v>
      </c>
      <c r="G229" s="22" t="s">
        <v>58</v>
      </c>
      <c r="H229" s="26">
        <f>SUM(H230:H253)</f>
        <v>0.26</v>
      </c>
      <c r="I229" s="26">
        <f>SUM(I230:I253)</f>
        <v>1.07</v>
      </c>
      <c r="J229" s="22" t="s">
        <v>58</v>
      </c>
      <c r="K229" s="26">
        <f>SUM(K230:K253)</f>
        <v>23.259999999999994</v>
      </c>
      <c r="L229" s="26">
        <f>SUM(L230:L253)</f>
        <v>0.11</v>
      </c>
      <c r="M229" s="26">
        <f>SUM(M230:M253)</f>
        <v>0.31</v>
      </c>
      <c r="N229" s="26">
        <f>SUM(N230:N253)</f>
        <v>1.8699999999999999</v>
      </c>
      <c r="O229" s="22" t="s">
        <v>58</v>
      </c>
      <c r="P229" s="26">
        <f>SUM(P230:P253)</f>
        <v>23.109999999999996</v>
      </c>
      <c r="Q229" s="26">
        <f>SUM(Q230:Q253)</f>
        <v>0.51</v>
      </c>
      <c r="R229" s="26">
        <f>SUM(R230:R253)</f>
        <v>1.23</v>
      </c>
      <c r="S229" s="26">
        <f>SUM(S230:S253)</f>
        <v>5.03</v>
      </c>
      <c r="T229" s="26">
        <f>SUM(T230:T253)</f>
        <v>1.45</v>
      </c>
      <c r="U229" s="22" t="s">
        <v>58</v>
      </c>
      <c r="V229" s="22" t="s">
        <v>58</v>
      </c>
      <c r="W229" s="26">
        <f>SUM(W230:W253)</f>
        <v>0</v>
      </c>
      <c r="X229" s="26">
        <f>SUM(X230:X253)</f>
        <v>6.08</v>
      </c>
      <c r="Y229" s="26">
        <f>SUM(Y230:Y253)</f>
        <v>0</v>
      </c>
      <c r="Z229" s="26">
        <f>SUM(Z230:Z253)</f>
        <v>5.9300000000000006</v>
      </c>
      <c r="AA229" s="22" t="s">
        <v>58</v>
      </c>
      <c r="AB229" s="22" t="s">
        <v>58</v>
      </c>
      <c r="AC229" s="26">
        <f t="shared" ref="AC229:AN229" si="38">SUM(AC230:AC253)</f>
        <v>2.29</v>
      </c>
      <c r="AD229" s="26">
        <f t="shared" si="38"/>
        <v>2.29</v>
      </c>
      <c r="AE229" s="26">
        <f t="shared" si="38"/>
        <v>6.08</v>
      </c>
      <c r="AF229" s="26">
        <f t="shared" si="38"/>
        <v>5.9300000000000006</v>
      </c>
      <c r="AG229" s="26">
        <f t="shared" si="38"/>
        <v>4.62</v>
      </c>
      <c r="AH229" s="26">
        <f t="shared" si="38"/>
        <v>4.62</v>
      </c>
      <c r="AI229" s="26">
        <f t="shared" si="38"/>
        <v>4.96</v>
      </c>
      <c r="AJ229" s="26">
        <f t="shared" si="38"/>
        <v>4.96</v>
      </c>
      <c r="AK229" s="26">
        <f t="shared" si="38"/>
        <v>5.3100000000000005</v>
      </c>
      <c r="AL229" s="26">
        <f t="shared" si="38"/>
        <v>5.3100000000000005</v>
      </c>
      <c r="AM229" s="26">
        <f t="shared" si="38"/>
        <v>23.259999999999998</v>
      </c>
      <c r="AN229" s="26">
        <f t="shared" si="38"/>
        <v>23.109999999999996</v>
      </c>
      <c r="AO229" s="35" t="s">
        <v>58</v>
      </c>
    </row>
    <row r="230" spans="1:41" ht="31.5">
      <c r="A230" s="40" t="s">
        <v>526</v>
      </c>
      <c r="B230" s="41" t="s">
        <v>527</v>
      </c>
      <c r="C230" s="42" t="s">
        <v>528</v>
      </c>
      <c r="D230" s="43"/>
      <c r="E230" s="44">
        <v>2017</v>
      </c>
      <c r="F230" s="44">
        <v>2017</v>
      </c>
      <c r="G230" s="44">
        <v>2017</v>
      </c>
      <c r="H230" s="43">
        <v>0.13</v>
      </c>
      <c r="I230" s="43">
        <v>0.13</v>
      </c>
      <c r="J230" s="43"/>
      <c r="K230" s="43">
        <f>SUM(L230:O230)</f>
        <v>0.72</v>
      </c>
      <c r="L230" s="43">
        <v>0.04</v>
      </c>
      <c r="M230" s="43">
        <v>0.09</v>
      </c>
      <c r="N230" s="43">
        <v>0.59</v>
      </c>
      <c r="O230" s="43"/>
      <c r="P230" s="43">
        <f>SUM(Q230:T230)</f>
        <v>0.72</v>
      </c>
      <c r="Q230" s="43">
        <v>0.04</v>
      </c>
      <c r="R230" s="43">
        <v>0.09</v>
      </c>
      <c r="S230" s="43">
        <v>0.59</v>
      </c>
      <c r="T230" s="43"/>
      <c r="U230" s="43"/>
      <c r="V230" s="43"/>
      <c r="W230" s="43"/>
      <c r="X230" s="43">
        <v>0</v>
      </c>
      <c r="Y230" s="43"/>
      <c r="Z230" s="43">
        <v>0</v>
      </c>
      <c r="AA230" s="43"/>
      <c r="AB230" s="43"/>
      <c r="AC230" s="43">
        <v>0.72</v>
      </c>
      <c r="AD230" s="43">
        <v>0.72</v>
      </c>
      <c r="AE230" s="43"/>
      <c r="AF230" s="43"/>
      <c r="AG230" s="43"/>
      <c r="AH230" s="43"/>
      <c r="AI230" s="43"/>
      <c r="AJ230" s="43"/>
      <c r="AK230" s="43"/>
      <c r="AL230" s="43"/>
      <c r="AM230" s="43">
        <f>AC230+AE230+AG230+AI230+AK230</f>
        <v>0.72</v>
      </c>
      <c r="AN230" s="43">
        <f>AD230+AF230+AH230+AJ230+AL230</f>
        <v>0.72</v>
      </c>
      <c r="AO230" s="49"/>
    </row>
    <row r="231" spans="1:41" ht="31.5">
      <c r="A231" s="40" t="s">
        <v>529</v>
      </c>
      <c r="B231" s="41" t="s">
        <v>530</v>
      </c>
      <c r="C231" s="42" t="s">
        <v>531</v>
      </c>
      <c r="D231" s="43"/>
      <c r="E231" s="44">
        <v>2017</v>
      </c>
      <c r="F231" s="44">
        <v>2017</v>
      </c>
      <c r="G231" s="44">
        <v>2017</v>
      </c>
      <c r="H231" s="43">
        <v>0.13</v>
      </c>
      <c r="I231" s="43">
        <v>0.13</v>
      </c>
      <c r="J231" s="43"/>
      <c r="K231" s="43">
        <f>SUM(L231:O231)</f>
        <v>0.72</v>
      </c>
      <c r="L231" s="43">
        <v>0.04</v>
      </c>
      <c r="M231" s="43">
        <v>0.09</v>
      </c>
      <c r="N231" s="43">
        <v>0.59</v>
      </c>
      <c r="O231" s="43"/>
      <c r="P231" s="43">
        <f>SUM(Q231:T231)</f>
        <v>0.72</v>
      </c>
      <c r="Q231" s="43">
        <v>0.04</v>
      </c>
      <c r="R231" s="43">
        <v>0.09</v>
      </c>
      <c r="S231" s="43">
        <v>0.59</v>
      </c>
      <c r="T231" s="43"/>
      <c r="U231" s="43"/>
      <c r="V231" s="43"/>
      <c r="W231" s="43"/>
      <c r="X231" s="43">
        <v>0</v>
      </c>
      <c r="Y231" s="43"/>
      <c r="Z231" s="43">
        <v>0</v>
      </c>
      <c r="AA231" s="43"/>
      <c r="AB231" s="43"/>
      <c r="AC231" s="43">
        <v>0.72</v>
      </c>
      <c r="AD231" s="43">
        <v>0.72</v>
      </c>
      <c r="AE231" s="43"/>
      <c r="AF231" s="43"/>
      <c r="AG231" s="43"/>
      <c r="AH231" s="43"/>
      <c r="AI231" s="43"/>
      <c r="AJ231" s="43"/>
      <c r="AK231" s="43"/>
      <c r="AL231" s="43"/>
      <c r="AM231" s="43">
        <f t="shared" ref="AM231:AN236" si="39">AC231+AE231+AG231+AI231+AK231</f>
        <v>0.72</v>
      </c>
      <c r="AN231" s="43">
        <f t="shared" si="39"/>
        <v>0.72</v>
      </c>
      <c r="AO231" s="49"/>
    </row>
    <row r="232" spans="1:41" ht="27" customHeight="1">
      <c r="A232" s="40" t="s">
        <v>532</v>
      </c>
      <c r="B232" s="41" t="s">
        <v>533</v>
      </c>
      <c r="C232" s="42" t="s">
        <v>534</v>
      </c>
      <c r="D232" s="43"/>
      <c r="E232" s="44">
        <v>2017</v>
      </c>
      <c r="F232" s="44">
        <v>2017</v>
      </c>
      <c r="G232" s="44">
        <v>2017</v>
      </c>
      <c r="H232" s="43"/>
      <c r="I232" s="43"/>
      <c r="J232" s="43"/>
      <c r="K232" s="43">
        <f>SUM(L232:O232)</f>
        <v>0.85</v>
      </c>
      <c r="L232" s="43">
        <v>0.03</v>
      </c>
      <c r="M232" s="43">
        <v>0.13</v>
      </c>
      <c r="N232" s="43">
        <v>0.69</v>
      </c>
      <c r="O232" s="43"/>
      <c r="P232" s="43">
        <f>SUM(Q232:T232)</f>
        <v>0.85</v>
      </c>
      <c r="Q232" s="43">
        <v>0.03</v>
      </c>
      <c r="R232" s="43">
        <v>0.13</v>
      </c>
      <c r="S232" s="43">
        <v>0.69</v>
      </c>
      <c r="T232" s="43"/>
      <c r="U232" s="43"/>
      <c r="V232" s="43"/>
      <c r="W232" s="43"/>
      <c r="X232" s="43">
        <v>0</v>
      </c>
      <c r="Y232" s="43"/>
      <c r="Z232" s="43">
        <v>0</v>
      </c>
      <c r="AA232" s="43"/>
      <c r="AB232" s="43"/>
      <c r="AC232" s="43">
        <v>0.85</v>
      </c>
      <c r="AD232" s="43">
        <v>0.85</v>
      </c>
      <c r="AE232" s="43"/>
      <c r="AF232" s="43"/>
      <c r="AG232" s="43"/>
      <c r="AH232" s="43"/>
      <c r="AI232" s="43"/>
      <c r="AJ232" s="43"/>
      <c r="AK232" s="43"/>
      <c r="AL232" s="43"/>
      <c r="AM232" s="43">
        <f t="shared" si="39"/>
        <v>0.85</v>
      </c>
      <c r="AN232" s="43">
        <f t="shared" si="39"/>
        <v>0.85</v>
      </c>
      <c r="AO232" s="47" t="s">
        <v>201</v>
      </c>
    </row>
    <row r="233" spans="1:41" ht="31.5">
      <c r="A233" s="40" t="s">
        <v>535</v>
      </c>
      <c r="B233" s="41" t="s">
        <v>536</v>
      </c>
      <c r="C233" s="42" t="s">
        <v>537</v>
      </c>
      <c r="D233" s="43"/>
      <c r="E233" s="44">
        <v>2018</v>
      </c>
      <c r="F233" s="44"/>
      <c r="G233" s="44">
        <v>2018</v>
      </c>
      <c r="H233" s="43">
        <v>0</v>
      </c>
      <c r="I233" s="43">
        <v>0.71</v>
      </c>
      <c r="J233" s="43"/>
      <c r="K233" s="43">
        <v>0</v>
      </c>
      <c r="L233" s="43"/>
      <c r="M233" s="43"/>
      <c r="N233" s="43"/>
      <c r="O233" s="43"/>
      <c r="P233" s="43">
        <f>SUM(Q233:T233)</f>
        <v>4.33</v>
      </c>
      <c r="Q233" s="43">
        <v>0.35</v>
      </c>
      <c r="R233" s="43">
        <v>0.7</v>
      </c>
      <c r="S233" s="43">
        <v>2.84</v>
      </c>
      <c r="T233" s="43">
        <v>0.44</v>
      </c>
      <c r="U233" s="43"/>
      <c r="V233" s="43"/>
      <c r="W233" s="43"/>
      <c r="X233" s="43">
        <v>0</v>
      </c>
      <c r="Y233" s="43"/>
      <c r="Z233" s="43">
        <v>4.33</v>
      </c>
      <c r="AA233" s="43"/>
      <c r="AB233" s="43"/>
      <c r="AC233" s="43"/>
      <c r="AD233" s="43"/>
      <c r="AE233" s="43">
        <v>0</v>
      </c>
      <c r="AF233" s="43">
        <v>4.33</v>
      </c>
      <c r="AG233" s="43"/>
      <c r="AH233" s="43"/>
      <c r="AI233" s="43"/>
      <c r="AJ233" s="43"/>
      <c r="AK233" s="43"/>
      <c r="AL233" s="43"/>
      <c r="AM233" s="43">
        <f t="shared" si="39"/>
        <v>0</v>
      </c>
      <c r="AN233" s="43">
        <f t="shared" si="39"/>
        <v>4.33</v>
      </c>
      <c r="AO233" s="47" t="s">
        <v>201</v>
      </c>
    </row>
    <row r="234" spans="1:41" ht="31.5">
      <c r="A234" s="40" t="s">
        <v>538</v>
      </c>
      <c r="B234" s="41" t="s">
        <v>539</v>
      </c>
      <c r="C234" s="42" t="s">
        <v>540</v>
      </c>
      <c r="D234" s="43"/>
      <c r="E234" s="44">
        <v>2018</v>
      </c>
      <c r="F234" s="44"/>
      <c r="G234" s="44">
        <v>2018</v>
      </c>
      <c r="H234" s="43">
        <v>0</v>
      </c>
      <c r="I234" s="43">
        <v>0.1</v>
      </c>
      <c r="J234" s="43"/>
      <c r="K234" s="43">
        <v>0</v>
      </c>
      <c r="L234" s="43"/>
      <c r="M234" s="43"/>
      <c r="N234" s="43"/>
      <c r="O234" s="43"/>
      <c r="P234" s="43">
        <f>SUM(Q234:T234)</f>
        <v>0.6100000000000001</v>
      </c>
      <c r="Q234" s="43">
        <v>0.05</v>
      </c>
      <c r="R234" s="43">
        <v>0.22</v>
      </c>
      <c r="S234" s="43">
        <v>0.32</v>
      </c>
      <c r="T234" s="43">
        <v>0.02</v>
      </c>
      <c r="U234" s="43"/>
      <c r="V234" s="43"/>
      <c r="W234" s="43"/>
      <c r="X234" s="43">
        <v>0</v>
      </c>
      <c r="Y234" s="43"/>
      <c r="Z234" s="43">
        <v>0.61</v>
      </c>
      <c r="AA234" s="43"/>
      <c r="AB234" s="43"/>
      <c r="AC234" s="43"/>
      <c r="AD234" s="43"/>
      <c r="AE234" s="43">
        <v>0</v>
      </c>
      <c r="AF234" s="43">
        <v>0.61</v>
      </c>
      <c r="AG234" s="43"/>
      <c r="AH234" s="43"/>
      <c r="AI234" s="43"/>
      <c r="AJ234" s="43"/>
      <c r="AK234" s="43"/>
      <c r="AL234" s="43"/>
      <c r="AM234" s="43">
        <f>AC234+AE234+AG234+AI234+AK234</f>
        <v>0</v>
      </c>
      <c r="AN234" s="43">
        <f>AD234+AF234+AH234+AJ234+AL234</f>
        <v>0.61</v>
      </c>
      <c r="AO234" s="47" t="s">
        <v>201</v>
      </c>
    </row>
    <row r="235" spans="1:41" ht="31.5">
      <c r="A235" s="40" t="s">
        <v>541</v>
      </c>
      <c r="B235" s="41" t="s">
        <v>542</v>
      </c>
      <c r="C235" s="42" t="s">
        <v>543</v>
      </c>
      <c r="D235" s="43"/>
      <c r="E235" s="44">
        <v>2018</v>
      </c>
      <c r="F235" s="44">
        <v>2018</v>
      </c>
      <c r="G235" s="44">
        <v>2022</v>
      </c>
      <c r="H235" s="43"/>
      <c r="I235" s="43"/>
      <c r="J235" s="43"/>
      <c r="K235" s="43">
        <v>0.77</v>
      </c>
      <c r="L235" s="43"/>
      <c r="M235" s="43"/>
      <c r="N235" s="43"/>
      <c r="O235" s="43"/>
      <c r="P235" s="43">
        <v>0</v>
      </c>
      <c r="Q235" s="43"/>
      <c r="R235" s="43"/>
      <c r="S235" s="43"/>
      <c r="T235" s="43"/>
      <c r="U235" s="43"/>
      <c r="V235" s="43"/>
      <c r="W235" s="43"/>
      <c r="X235" s="43">
        <v>0.77</v>
      </c>
      <c r="Y235" s="43"/>
      <c r="Z235" s="43">
        <v>0</v>
      </c>
      <c r="AA235" s="43"/>
      <c r="AB235" s="43"/>
      <c r="AC235" s="43"/>
      <c r="AD235" s="43"/>
      <c r="AE235" s="43">
        <v>0.77</v>
      </c>
      <c r="AF235" s="43">
        <v>0</v>
      </c>
      <c r="AG235" s="43"/>
      <c r="AH235" s="43"/>
      <c r="AI235" s="43"/>
      <c r="AJ235" s="43"/>
      <c r="AK235" s="43"/>
      <c r="AL235" s="43"/>
      <c r="AM235" s="43">
        <f>AC235+AE235+AG235+AI235+AK235</f>
        <v>0.77</v>
      </c>
      <c r="AN235" s="43">
        <f>AD235+AF235+AH235+AJ235+AL235</f>
        <v>0</v>
      </c>
      <c r="AO235" s="49"/>
    </row>
    <row r="236" spans="1:41" ht="31.5">
      <c r="A236" s="40" t="s">
        <v>544</v>
      </c>
      <c r="B236" s="41" t="s">
        <v>545</v>
      </c>
      <c r="C236" s="42" t="s">
        <v>546</v>
      </c>
      <c r="D236" s="43"/>
      <c r="E236" s="44">
        <v>2018</v>
      </c>
      <c r="F236" s="44">
        <v>2018</v>
      </c>
      <c r="G236" s="44">
        <v>2022</v>
      </c>
      <c r="H236" s="43"/>
      <c r="I236" s="43"/>
      <c r="J236" s="43"/>
      <c r="K236" s="43">
        <v>0.77</v>
      </c>
      <c r="L236" s="43"/>
      <c r="M236" s="43"/>
      <c r="N236" s="43"/>
      <c r="O236" s="43"/>
      <c r="P236" s="43">
        <v>0</v>
      </c>
      <c r="Q236" s="43"/>
      <c r="R236" s="43"/>
      <c r="S236" s="43"/>
      <c r="T236" s="43"/>
      <c r="U236" s="43"/>
      <c r="V236" s="43"/>
      <c r="W236" s="43"/>
      <c r="X236" s="43">
        <v>0.77</v>
      </c>
      <c r="Y236" s="43"/>
      <c r="Z236" s="43">
        <v>0</v>
      </c>
      <c r="AA236" s="43"/>
      <c r="AB236" s="43"/>
      <c r="AC236" s="43"/>
      <c r="AD236" s="43"/>
      <c r="AE236" s="43">
        <v>0.77</v>
      </c>
      <c r="AF236" s="43">
        <v>0</v>
      </c>
      <c r="AG236" s="43"/>
      <c r="AH236" s="43"/>
      <c r="AI236" s="43"/>
      <c r="AJ236" s="43"/>
      <c r="AK236" s="43"/>
      <c r="AL236" s="43"/>
      <c r="AM236" s="43">
        <f t="shared" si="39"/>
        <v>0.77</v>
      </c>
      <c r="AN236" s="43">
        <f t="shared" si="39"/>
        <v>0</v>
      </c>
      <c r="AO236" s="49"/>
    </row>
    <row r="237" spans="1:41" ht="30.75" customHeight="1">
      <c r="A237" s="40" t="s">
        <v>547</v>
      </c>
      <c r="B237" s="41" t="s">
        <v>548</v>
      </c>
      <c r="C237" s="42" t="s">
        <v>549</v>
      </c>
      <c r="D237" s="43"/>
      <c r="E237" s="54">
        <v>2018</v>
      </c>
      <c r="F237" s="54">
        <v>2018</v>
      </c>
      <c r="G237" s="54">
        <v>2022</v>
      </c>
      <c r="H237" s="43"/>
      <c r="I237" s="43"/>
      <c r="J237" s="43"/>
      <c r="K237" s="43">
        <v>0.91</v>
      </c>
      <c r="L237" s="43"/>
      <c r="M237" s="43"/>
      <c r="N237" s="43"/>
      <c r="O237" s="43"/>
      <c r="P237" s="43">
        <v>0</v>
      </c>
      <c r="Q237" s="43"/>
      <c r="R237" s="43"/>
      <c r="S237" s="43"/>
      <c r="T237" s="43"/>
      <c r="U237" s="43"/>
      <c r="V237" s="43"/>
      <c r="W237" s="43"/>
      <c r="X237" s="43">
        <v>0.91</v>
      </c>
      <c r="Y237" s="43"/>
      <c r="Z237" s="43">
        <v>0</v>
      </c>
      <c r="AA237" s="43"/>
      <c r="AB237" s="43"/>
      <c r="AC237" s="43"/>
      <c r="AD237" s="43"/>
      <c r="AE237" s="43">
        <v>0.91</v>
      </c>
      <c r="AF237" s="43">
        <v>0</v>
      </c>
      <c r="AG237" s="43"/>
      <c r="AH237" s="43"/>
      <c r="AI237" s="43"/>
      <c r="AJ237" s="43"/>
      <c r="AK237" s="43"/>
      <c r="AL237" s="43"/>
      <c r="AM237" s="43">
        <f>AC237+AE237+AG237+AI237+AK237</f>
        <v>0.91</v>
      </c>
      <c r="AN237" s="43">
        <f>AD237+AF237+AH237+AJ237+AL237</f>
        <v>0</v>
      </c>
      <c r="AO237" s="49"/>
    </row>
    <row r="238" spans="1:41" ht="30.75" customHeight="1">
      <c r="A238" s="40" t="s">
        <v>550</v>
      </c>
      <c r="B238" s="41" t="s">
        <v>551</v>
      </c>
      <c r="C238" s="42" t="s">
        <v>552</v>
      </c>
      <c r="D238" s="43"/>
      <c r="E238" s="54">
        <v>2018</v>
      </c>
      <c r="F238" s="54">
        <v>2018</v>
      </c>
      <c r="G238" s="54">
        <v>2022</v>
      </c>
      <c r="H238" s="43"/>
      <c r="I238" s="43"/>
      <c r="J238" s="43"/>
      <c r="K238" s="43">
        <v>0.91</v>
      </c>
      <c r="L238" s="43"/>
      <c r="M238" s="43"/>
      <c r="N238" s="43"/>
      <c r="O238" s="43"/>
      <c r="P238" s="43">
        <v>0</v>
      </c>
      <c r="Q238" s="43"/>
      <c r="R238" s="43"/>
      <c r="S238" s="43"/>
      <c r="T238" s="43"/>
      <c r="U238" s="43"/>
      <c r="V238" s="43"/>
      <c r="W238" s="43"/>
      <c r="X238" s="43">
        <v>0.91</v>
      </c>
      <c r="Y238" s="43"/>
      <c r="Z238" s="43">
        <v>0</v>
      </c>
      <c r="AA238" s="43"/>
      <c r="AB238" s="43"/>
      <c r="AC238" s="43"/>
      <c r="AD238" s="43"/>
      <c r="AE238" s="43">
        <v>0.91</v>
      </c>
      <c r="AF238" s="43">
        <v>0</v>
      </c>
      <c r="AG238" s="43"/>
      <c r="AH238" s="43"/>
      <c r="AI238" s="43"/>
      <c r="AJ238" s="43"/>
      <c r="AK238" s="43"/>
      <c r="AL238" s="43"/>
      <c r="AM238" s="43">
        <f t="shared" ref="AM238:AN252" si="40">AC238+AE238+AG238+AI238+AK238</f>
        <v>0.91</v>
      </c>
      <c r="AN238" s="43">
        <f t="shared" si="40"/>
        <v>0</v>
      </c>
      <c r="AO238" s="49"/>
    </row>
    <row r="239" spans="1:41" ht="30.75" customHeight="1">
      <c r="A239" s="40" t="s">
        <v>553</v>
      </c>
      <c r="B239" s="41" t="s">
        <v>554</v>
      </c>
      <c r="C239" s="42" t="s">
        <v>555</v>
      </c>
      <c r="D239" s="43"/>
      <c r="E239" s="54">
        <v>2018</v>
      </c>
      <c r="F239" s="54">
        <v>2018</v>
      </c>
      <c r="G239" s="54">
        <v>2018</v>
      </c>
      <c r="H239" s="43"/>
      <c r="I239" s="43"/>
      <c r="J239" s="43"/>
      <c r="K239" s="43">
        <v>0.85</v>
      </c>
      <c r="L239" s="43"/>
      <c r="M239" s="43"/>
      <c r="N239" s="43"/>
      <c r="O239" s="43"/>
      <c r="P239" s="43">
        <f>SUM(Q239:T239)</f>
        <v>0.99</v>
      </c>
      <c r="Q239" s="43"/>
      <c r="R239" s="43"/>
      <c r="S239" s="43"/>
      <c r="T239" s="43">
        <v>0.99</v>
      </c>
      <c r="U239" s="43"/>
      <c r="V239" s="43"/>
      <c r="W239" s="43"/>
      <c r="X239" s="43">
        <v>0.85</v>
      </c>
      <c r="Y239" s="43"/>
      <c r="Z239" s="43">
        <v>0.99</v>
      </c>
      <c r="AA239" s="43"/>
      <c r="AB239" s="43"/>
      <c r="AC239" s="43"/>
      <c r="AD239" s="43"/>
      <c r="AE239" s="43">
        <v>0.85</v>
      </c>
      <c r="AF239" s="43">
        <v>0.99</v>
      </c>
      <c r="AG239" s="43"/>
      <c r="AH239" s="43"/>
      <c r="AI239" s="43"/>
      <c r="AJ239" s="43"/>
      <c r="AK239" s="43"/>
      <c r="AL239" s="43"/>
      <c r="AM239" s="43">
        <f t="shared" si="40"/>
        <v>0.85</v>
      </c>
      <c r="AN239" s="43">
        <f t="shared" si="40"/>
        <v>0.99</v>
      </c>
      <c r="AO239" s="47"/>
    </row>
    <row r="240" spans="1:41" ht="30.75" customHeight="1">
      <c r="A240" s="40" t="s">
        <v>556</v>
      </c>
      <c r="B240" s="41" t="s">
        <v>557</v>
      </c>
      <c r="C240" s="42" t="s">
        <v>558</v>
      </c>
      <c r="D240" s="43"/>
      <c r="E240" s="54">
        <v>2018</v>
      </c>
      <c r="F240" s="54">
        <v>2021</v>
      </c>
      <c r="G240" s="54">
        <v>2021</v>
      </c>
      <c r="H240" s="43"/>
      <c r="I240" s="43"/>
      <c r="J240" s="43"/>
      <c r="K240" s="43">
        <v>5.2</v>
      </c>
      <c r="L240" s="43"/>
      <c r="M240" s="43"/>
      <c r="N240" s="43"/>
      <c r="O240" s="43"/>
      <c r="P240" s="43">
        <v>3.33</v>
      </c>
      <c r="Q240" s="43"/>
      <c r="R240" s="43"/>
      <c r="S240" s="43"/>
      <c r="T240" s="43"/>
      <c r="U240" s="43"/>
      <c r="V240" s="43"/>
      <c r="W240" s="43"/>
      <c r="X240" s="43">
        <v>1.87</v>
      </c>
      <c r="Y240" s="43"/>
      <c r="Z240" s="43">
        <v>0</v>
      </c>
      <c r="AA240" s="43"/>
      <c r="AB240" s="43"/>
      <c r="AC240" s="43"/>
      <c r="AD240" s="43"/>
      <c r="AE240" s="43">
        <v>1.87</v>
      </c>
      <c r="AF240" s="43">
        <v>0</v>
      </c>
      <c r="AG240" s="43">
        <v>1.03</v>
      </c>
      <c r="AH240" s="43">
        <v>1.03</v>
      </c>
      <c r="AI240" s="43">
        <v>1.1100000000000001</v>
      </c>
      <c r="AJ240" s="43">
        <v>1.1100000000000001</v>
      </c>
      <c r="AK240" s="43">
        <v>1.19</v>
      </c>
      <c r="AL240" s="43">
        <v>1.19</v>
      </c>
      <c r="AM240" s="43">
        <f t="shared" si="40"/>
        <v>5.2000000000000011</v>
      </c>
      <c r="AN240" s="43">
        <f t="shared" si="40"/>
        <v>3.33</v>
      </c>
      <c r="AO240" s="47"/>
    </row>
    <row r="241" spans="1:41" ht="30.75" customHeight="1">
      <c r="A241" s="40" t="s">
        <v>559</v>
      </c>
      <c r="B241" s="41" t="s">
        <v>560</v>
      </c>
      <c r="C241" s="42" t="s">
        <v>561</v>
      </c>
      <c r="D241" s="43"/>
      <c r="E241" s="52">
        <v>2019</v>
      </c>
      <c r="F241" s="52">
        <v>2019</v>
      </c>
      <c r="G241" s="52">
        <v>2019</v>
      </c>
      <c r="H241" s="43"/>
      <c r="I241" s="43"/>
      <c r="J241" s="43"/>
      <c r="K241" s="43">
        <v>0.82</v>
      </c>
      <c r="L241" s="43"/>
      <c r="M241" s="43"/>
      <c r="N241" s="43"/>
      <c r="O241" s="43"/>
      <c r="P241" s="43">
        <v>0.82</v>
      </c>
      <c r="Q241" s="43"/>
      <c r="R241" s="43"/>
      <c r="S241" s="43"/>
      <c r="T241" s="43"/>
      <c r="U241" s="43"/>
      <c r="V241" s="43"/>
      <c r="W241" s="43"/>
      <c r="X241" s="43">
        <v>0</v>
      </c>
      <c r="Y241" s="43"/>
      <c r="Z241" s="43">
        <v>0</v>
      </c>
      <c r="AA241" s="43"/>
      <c r="AB241" s="43"/>
      <c r="AC241" s="43"/>
      <c r="AD241" s="43"/>
      <c r="AE241" s="43"/>
      <c r="AF241" s="43"/>
      <c r="AG241" s="43">
        <v>0.82</v>
      </c>
      <c r="AH241" s="43">
        <v>0.82</v>
      </c>
      <c r="AI241" s="43"/>
      <c r="AJ241" s="43"/>
      <c r="AK241" s="43"/>
      <c r="AL241" s="43"/>
      <c r="AM241" s="43">
        <f t="shared" si="40"/>
        <v>0.82</v>
      </c>
      <c r="AN241" s="43">
        <f t="shared" si="40"/>
        <v>0.82</v>
      </c>
      <c r="AO241" s="47"/>
    </row>
    <row r="242" spans="1:41" ht="30.75" customHeight="1">
      <c r="A242" s="40" t="s">
        <v>562</v>
      </c>
      <c r="B242" s="41" t="s">
        <v>563</v>
      </c>
      <c r="C242" s="42" t="s">
        <v>564</v>
      </c>
      <c r="D242" s="43"/>
      <c r="E242" s="52">
        <v>2019</v>
      </c>
      <c r="F242" s="52">
        <v>2019</v>
      </c>
      <c r="G242" s="52">
        <v>2019</v>
      </c>
      <c r="H242" s="43"/>
      <c r="I242" s="43"/>
      <c r="J242" s="43"/>
      <c r="K242" s="43">
        <v>0.83</v>
      </c>
      <c r="L242" s="43"/>
      <c r="M242" s="43"/>
      <c r="N242" s="43"/>
      <c r="O242" s="43"/>
      <c r="P242" s="43">
        <v>0.83</v>
      </c>
      <c r="Q242" s="43"/>
      <c r="R242" s="43"/>
      <c r="S242" s="43"/>
      <c r="T242" s="43"/>
      <c r="U242" s="43"/>
      <c r="V242" s="43"/>
      <c r="W242" s="43"/>
      <c r="X242" s="43">
        <v>0</v>
      </c>
      <c r="Y242" s="43"/>
      <c r="Z242" s="43">
        <v>0</v>
      </c>
      <c r="AA242" s="43"/>
      <c r="AB242" s="43"/>
      <c r="AC242" s="43"/>
      <c r="AD242" s="43"/>
      <c r="AE242" s="43"/>
      <c r="AF242" s="43"/>
      <c r="AG242" s="43">
        <v>0.83</v>
      </c>
      <c r="AH242" s="43">
        <v>0.83</v>
      </c>
      <c r="AI242" s="43"/>
      <c r="AJ242" s="43"/>
      <c r="AK242" s="43"/>
      <c r="AL242" s="43"/>
      <c r="AM242" s="43">
        <f t="shared" si="40"/>
        <v>0.83</v>
      </c>
      <c r="AN242" s="43">
        <f t="shared" si="40"/>
        <v>0.83</v>
      </c>
      <c r="AO242" s="47"/>
    </row>
    <row r="243" spans="1:41" ht="30.75" customHeight="1">
      <c r="A243" s="40" t="s">
        <v>565</v>
      </c>
      <c r="B243" s="41" t="s">
        <v>566</v>
      </c>
      <c r="C243" s="42" t="s">
        <v>567</v>
      </c>
      <c r="D243" s="43"/>
      <c r="E243" s="52">
        <v>2019</v>
      </c>
      <c r="F243" s="52">
        <v>2019</v>
      </c>
      <c r="G243" s="52">
        <v>2019</v>
      </c>
      <c r="H243" s="43"/>
      <c r="I243" s="43"/>
      <c r="J243" s="43"/>
      <c r="K243" s="43">
        <v>0.97</v>
      </c>
      <c r="L243" s="43"/>
      <c r="M243" s="43"/>
      <c r="N243" s="43"/>
      <c r="O243" s="43"/>
      <c r="P243" s="43">
        <v>0.97</v>
      </c>
      <c r="Q243" s="43"/>
      <c r="R243" s="43"/>
      <c r="S243" s="43"/>
      <c r="T243" s="43"/>
      <c r="U243" s="43"/>
      <c r="V243" s="43"/>
      <c r="W243" s="43"/>
      <c r="X243" s="43">
        <v>0</v>
      </c>
      <c r="Y243" s="43"/>
      <c r="Z243" s="43">
        <v>0</v>
      </c>
      <c r="AA243" s="43"/>
      <c r="AB243" s="43"/>
      <c r="AC243" s="43"/>
      <c r="AD243" s="43"/>
      <c r="AE243" s="43"/>
      <c r="AF243" s="43"/>
      <c r="AG243" s="43">
        <v>0.97</v>
      </c>
      <c r="AH243" s="43">
        <v>0.97</v>
      </c>
      <c r="AI243" s="43"/>
      <c r="AJ243" s="43"/>
      <c r="AK243" s="43"/>
      <c r="AL243" s="43"/>
      <c r="AM243" s="43">
        <f t="shared" si="40"/>
        <v>0.97</v>
      </c>
      <c r="AN243" s="43">
        <f t="shared" si="40"/>
        <v>0.97</v>
      </c>
      <c r="AO243" s="49"/>
    </row>
    <row r="244" spans="1:41" ht="30.75" customHeight="1">
      <c r="A244" s="40" t="s">
        <v>568</v>
      </c>
      <c r="B244" s="41" t="s">
        <v>569</v>
      </c>
      <c r="C244" s="42" t="s">
        <v>570</v>
      </c>
      <c r="D244" s="43"/>
      <c r="E244" s="52">
        <v>2019</v>
      </c>
      <c r="F244" s="52">
        <v>2019</v>
      </c>
      <c r="G244" s="52">
        <v>2019</v>
      </c>
      <c r="H244" s="43"/>
      <c r="I244" s="43"/>
      <c r="J244" s="43"/>
      <c r="K244" s="43">
        <v>0.97</v>
      </c>
      <c r="L244" s="43"/>
      <c r="M244" s="43"/>
      <c r="N244" s="43"/>
      <c r="O244" s="43"/>
      <c r="P244" s="43">
        <v>0.97</v>
      </c>
      <c r="Q244" s="43"/>
      <c r="R244" s="43"/>
      <c r="S244" s="43"/>
      <c r="T244" s="43"/>
      <c r="U244" s="43"/>
      <c r="V244" s="43"/>
      <c r="W244" s="43"/>
      <c r="X244" s="43">
        <v>0</v>
      </c>
      <c r="Y244" s="43"/>
      <c r="Z244" s="43">
        <v>0</v>
      </c>
      <c r="AA244" s="43"/>
      <c r="AB244" s="43"/>
      <c r="AC244" s="43"/>
      <c r="AD244" s="43"/>
      <c r="AE244" s="43"/>
      <c r="AF244" s="43"/>
      <c r="AG244" s="43">
        <v>0.97</v>
      </c>
      <c r="AH244" s="43">
        <v>0.97</v>
      </c>
      <c r="AI244" s="43"/>
      <c r="AJ244" s="43"/>
      <c r="AK244" s="43"/>
      <c r="AL244" s="43"/>
      <c r="AM244" s="43">
        <f t="shared" si="40"/>
        <v>0.97</v>
      </c>
      <c r="AN244" s="43">
        <f t="shared" si="40"/>
        <v>0.97</v>
      </c>
      <c r="AO244" s="49"/>
    </row>
    <row r="245" spans="1:41" ht="30.75" customHeight="1">
      <c r="A245" s="40" t="s">
        <v>571</v>
      </c>
      <c r="B245" s="41" t="s">
        <v>572</v>
      </c>
      <c r="C245" s="42" t="s">
        <v>573</v>
      </c>
      <c r="D245" s="43"/>
      <c r="E245" s="52">
        <v>2020</v>
      </c>
      <c r="F245" s="52">
        <v>2020</v>
      </c>
      <c r="G245" s="52">
        <v>2020</v>
      </c>
      <c r="H245" s="43"/>
      <c r="I245" s="43"/>
      <c r="J245" s="43"/>
      <c r="K245" s="43">
        <v>0.89</v>
      </c>
      <c r="L245" s="43"/>
      <c r="M245" s="43"/>
      <c r="N245" s="43"/>
      <c r="O245" s="43"/>
      <c r="P245" s="43">
        <v>0.89</v>
      </c>
      <c r="Q245" s="43"/>
      <c r="R245" s="43"/>
      <c r="S245" s="43"/>
      <c r="T245" s="43"/>
      <c r="U245" s="43"/>
      <c r="V245" s="43"/>
      <c r="W245" s="43"/>
      <c r="X245" s="43">
        <v>0</v>
      </c>
      <c r="Y245" s="43"/>
      <c r="Z245" s="43">
        <v>0</v>
      </c>
      <c r="AA245" s="43"/>
      <c r="AB245" s="43"/>
      <c r="AC245" s="43"/>
      <c r="AD245" s="43"/>
      <c r="AE245" s="43"/>
      <c r="AF245" s="43"/>
      <c r="AG245" s="43"/>
      <c r="AH245" s="43"/>
      <c r="AI245" s="43">
        <v>0.89</v>
      </c>
      <c r="AJ245" s="43">
        <v>0.89</v>
      </c>
      <c r="AK245" s="43"/>
      <c r="AL245" s="43"/>
      <c r="AM245" s="43">
        <f t="shared" si="40"/>
        <v>0.89</v>
      </c>
      <c r="AN245" s="43">
        <f t="shared" si="40"/>
        <v>0.89</v>
      </c>
      <c r="AO245" s="49"/>
    </row>
    <row r="246" spans="1:41" ht="30.75" customHeight="1">
      <c r="A246" s="40" t="s">
        <v>574</v>
      </c>
      <c r="B246" s="41" t="s">
        <v>575</v>
      </c>
      <c r="C246" s="42" t="s">
        <v>576</v>
      </c>
      <c r="D246" s="43"/>
      <c r="E246" s="52">
        <v>2020</v>
      </c>
      <c r="F246" s="52">
        <v>2020</v>
      </c>
      <c r="G246" s="52">
        <v>2020</v>
      </c>
      <c r="H246" s="43"/>
      <c r="I246" s="43"/>
      <c r="J246" s="43"/>
      <c r="K246" s="43">
        <v>0.88</v>
      </c>
      <c r="L246" s="43"/>
      <c r="M246" s="43"/>
      <c r="N246" s="43"/>
      <c r="O246" s="43"/>
      <c r="P246" s="43">
        <v>0.88</v>
      </c>
      <c r="Q246" s="43"/>
      <c r="R246" s="43"/>
      <c r="S246" s="43"/>
      <c r="T246" s="43"/>
      <c r="U246" s="43"/>
      <c r="V246" s="43"/>
      <c r="W246" s="43"/>
      <c r="X246" s="43">
        <v>0</v>
      </c>
      <c r="Y246" s="43"/>
      <c r="Z246" s="43">
        <v>0</v>
      </c>
      <c r="AA246" s="43"/>
      <c r="AB246" s="43"/>
      <c r="AC246" s="43"/>
      <c r="AD246" s="43"/>
      <c r="AE246" s="43"/>
      <c r="AF246" s="43"/>
      <c r="AG246" s="43"/>
      <c r="AH246" s="43"/>
      <c r="AI246" s="43">
        <v>0.88</v>
      </c>
      <c r="AJ246" s="43">
        <v>0.88</v>
      </c>
      <c r="AK246" s="43"/>
      <c r="AL246" s="43"/>
      <c r="AM246" s="43">
        <f t="shared" si="40"/>
        <v>0.88</v>
      </c>
      <c r="AN246" s="43">
        <f t="shared" si="40"/>
        <v>0.88</v>
      </c>
      <c r="AO246" s="49"/>
    </row>
    <row r="247" spans="1:41" ht="30.75" customHeight="1">
      <c r="A247" s="40" t="s">
        <v>577</v>
      </c>
      <c r="B247" s="41" t="s">
        <v>578</v>
      </c>
      <c r="C247" s="42" t="s">
        <v>579</v>
      </c>
      <c r="D247" s="43"/>
      <c r="E247" s="52">
        <v>2020</v>
      </c>
      <c r="F247" s="52">
        <v>2020</v>
      </c>
      <c r="G247" s="52">
        <v>2020</v>
      </c>
      <c r="H247" s="43"/>
      <c r="I247" s="43"/>
      <c r="J247" s="43"/>
      <c r="K247" s="43">
        <v>1.04</v>
      </c>
      <c r="L247" s="43"/>
      <c r="M247" s="43"/>
      <c r="N247" s="43"/>
      <c r="O247" s="43"/>
      <c r="P247" s="43">
        <v>1.04</v>
      </c>
      <c r="Q247" s="43"/>
      <c r="R247" s="43"/>
      <c r="S247" s="43"/>
      <c r="T247" s="43"/>
      <c r="U247" s="43"/>
      <c r="V247" s="43"/>
      <c r="W247" s="43"/>
      <c r="X247" s="43">
        <v>0</v>
      </c>
      <c r="Y247" s="43"/>
      <c r="Z247" s="43">
        <v>0</v>
      </c>
      <c r="AA247" s="43"/>
      <c r="AB247" s="43"/>
      <c r="AC247" s="43"/>
      <c r="AD247" s="43"/>
      <c r="AE247" s="43"/>
      <c r="AF247" s="43"/>
      <c r="AG247" s="43"/>
      <c r="AH247" s="43"/>
      <c r="AI247" s="43">
        <v>1.04</v>
      </c>
      <c r="AJ247" s="43">
        <v>1.04</v>
      </c>
      <c r="AK247" s="43"/>
      <c r="AL247" s="43"/>
      <c r="AM247" s="43">
        <f t="shared" si="40"/>
        <v>1.04</v>
      </c>
      <c r="AN247" s="43">
        <f t="shared" si="40"/>
        <v>1.04</v>
      </c>
      <c r="AO247" s="47"/>
    </row>
    <row r="248" spans="1:41" ht="30.75" customHeight="1">
      <c r="A248" s="40" t="s">
        <v>580</v>
      </c>
      <c r="B248" s="41" t="s">
        <v>581</v>
      </c>
      <c r="C248" s="42" t="s">
        <v>582</v>
      </c>
      <c r="D248" s="43"/>
      <c r="E248" s="52">
        <v>2020</v>
      </c>
      <c r="F248" s="52">
        <v>2020</v>
      </c>
      <c r="G248" s="52">
        <v>2020</v>
      </c>
      <c r="H248" s="43"/>
      <c r="I248" s="43"/>
      <c r="J248" s="43"/>
      <c r="K248" s="43">
        <v>1.04</v>
      </c>
      <c r="L248" s="43"/>
      <c r="M248" s="43"/>
      <c r="N248" s="43"/>
      <c r="O248" s="43"/>
      <c r="P248" s="43">
        <v>1.04</v>
      </c>
      <c r="Q248" s="43"/>
      <c r="R248" s="43"/>
      <c r="S248" s="43"/>
      <c r="T248" s="43"/>
      <c r="U248" s="43"/>
      <c r="V248" s="43"/>
      <c r="W248" s="43"/>
      <c r="X248" s="43">
        <v>0</v>
      </c>
      <c r="Y248" s="43"/>
      <c r="Z248" s="43">
        <v>0</v>
      </c>
      <c r="AA248" s="43"/>
      <c r="AB248" s="43"/>
      <c r="AC248" s="43"/>
      <c r="AD248" s="43"/>
      <c r="AE248" s="43"/>
      <c r="AF248" s="43"/>
      <c r="AG248" s="43"/>
      <c r="AH248" s="43"/>
      <c r="AI248" s="43">
        <v>1.04</v>
      </c>
      <c r="AJ248" s="43">
        <v>1.04</v>
      </c>
      <c r="AK248" s="43"/>
      <c r="AL248" s="43"/>
      <c r="AM248" s="43">
        <f t="shared" si="40"/>
        <v>1.04</v>
      </c>
      <c r="AN248" s="43">
        <f t="shared" si="40"/>
        <v>1.04</v>
      </c>
      <c r="AO248" s="47"/>
    </row>
    <row r="249" spans="1:41" ht="30.75" customHeight="1">
      <c r="A249" s="40" t="s">
        <v>583</v>
      </c>
      <c r="B249" s="41" t="s">
        <v>584</v>
      </c>
      <c r="C249" s="42" t="s">
        <v>585</v>
      </c>
      <c r="D249" s="43"/>
      <c r="E249" s="52">
        <v>2021</v>
      </c>
      <c r="F249" s="52">
        <v>2021</v>
      </c>
      <c r="G249" s="52">
        <v>2021</v>
      </c>
      <c r="H249" s="43"/>
      <c r="I249" s="43"/>
      <c r="J249" s="43"/>
      <c r="K249" s="43">
        <v>0.95</v>
      </c>
      <c r="L249" s="43"/>
      <c r="M249" s="43"/>
      <c r="N249" s="43"/>
      <c r="O249" s="43"/>
      <c r="P249" s="43">
        <v>0.95</v>
      </c>
      <c r="Q249" s="43"/>
      <c r="R249" s="43"/>
      <c r="S249" s="43"/>
      <c r="T249" s="43"/>
      <c r="U249" s="43"/>
      <c r="V249" s="43"/>
      <c r="W249" s="43"/>
      <c r="X249" s="43">
        <v>0</v>
      </c>
      <c r="Y249" s="43"/>
      <c r="Z249" s="43">
        <v>0</v>
      </c>
      <c r="AA249" s="43"/>
      <c r="AB249" s="43"/>
      <c r="AC249" s="43"/>
      <c r="AD249" s="43"/>
      <c r="AE249" s="43"/>
      <c r="AF249" s="43"/>
      <c r="AG249" s="43"/>
      <c r="AH249" s="43"/>
      <c r="AI249" s="43"/>
      <c r="AJ249" s="43"/>
      <c r="AK249" s="43">
        <v>0.95</v>
      </c>
      <c r="AL249" s="43">
        <v>0.95</v>
      </c>
      <c r="AM249" s="43">
        <f t="shared" si="40"/>
        <v>0.95</v>
      </c>
      <c r="AN249" s="43">
        <f t="shared" si="40"/>
        <v>0.95</v>
      </c>
      <c r="AO249" s="49"/>
    </row>
    <row r="250" spans="1:41" ht="30.75" customHeight="1">
      <c r="A250" s="40" t="s">
        <v>586</v>
      </c>
      <c r="B250" s="41" t="s">
        <v>587</v>
      </c>
      <c r="C250" s="42" t="s">
        <v>588</v>
      </c>
      <c r="D250" s="43"/>
      <c r="E250" s="52">
        <v>2021</v>
      </c>
      <c r="F250" s="52">
        <v>2021</v>
      </c>
      <c r="G250" s="52">
        <v>2021</v>
      </c>
      <c r="H250" s="43"/>
      <c r="I250" s="43"/>
      <c r="J250" s="43"/>
      <c r="K250" s="43">
        <v>0.95</v>
      </c>
      <c r="L250" s="43"/>
      <c r="M250" s="43"/>
      <c r="N250" s="43"/>
      <c r="O250" s="43"/>
      <c r="P250" s="43">
        <v>0.95</v>
      </c>
      <c r="Q250" s="43"/>
      <c r="R250" s="43"/>
      <c r="S250" s="43"/>
      <c r="T250" s="43"/>
      <c r="U250" s="43"/>
      <c r="V250" s="43"/>
      <c r="W250" s="43"/>
      <c r="X250" s="43">
        <v>0</v>
      </c>
      <c r="Y250" s="43"/>
      <c r="Z250" s="43">
        <v>0</v>
      </c>
      <c r="AA250" s="43"/>
      <c r="AB250" s="43"/>
      <c r="AC250" s="43"/>
      <c r="AD250" s="43"/>
      <c r="AE250" s="43"/>
      <c r="AF250" s="43"/>
      <c r="AG250" s="43"/>
      <c r="AH250" s="43"/>
      <c r="AI250" s="43"/>
      <c r="AJ250" s="43"/>
      <c r="AK250" s="43">
        <v>0.95</v>
      </c>
      <c r="AL250" s="43">
        <v>0.95</v>
      </c>
      <c r="AM250" s="43">
        <f t="shared" si="40"/>
        <v>0.95</v>
      </c>
      <c r="AN250" s="43">
        <f t="shared" si="40"/>
        <v>0.95</v>
      </c>
      <c r="AO250" s="49"/>
    </row>
    <row r="251" spans="1:41" ht="30.75" customHeight="1">
      <c r="A251" s="40" t="s">
        <v>589</v>
      </c>
      <c r="B251" s="41" t="s">
        <v>590</v>
      </c>
      <c r="C251" s="42" t="s">
        <v>591</v>
      </c>
      <c r="D251" s="43"/>
      <c r="E251" s="52">
        <v>2021</v>
      </c>
      <c r="F251" s="52">
        <v>2021</v>
      </c>
      <c r="G251" s="52">
        <v>2021</v>
      </c>
      <c r="H251" s="43"/>
      <c r="I251" s="43"/>
      <c r="J251" s="43"/>
      <c r="K251" s="43">
        <v>1.1100000000000001</v>
      </c>
      <c r="L251" s="43"/>
      <c r="M251" s="43"/>
      <c r="N251" s="43"/>
      <c r="O251" s="43"/>
      <c r="P251" s="43">
        <v>1.1100000000000001</v>
      </c>
      <c r="Q251" s="43"/>
      <c r="R251" s="43"/>
      <c r="S251" s="43"/>
      <c r="T251" s="43"/>
      <c r="U251" s="43"/>
      <c r="V251" s="43"/>
      <c r="W251" s="43"/>
      <c r="X251" s="43">
        <v>0</v>
      </c>
      <c r="Y251" s="43"/>
      <c r="Z251" s="43">
        <v>0</v>
      </c>
      <c r="AA251" s="43"/>
      <c r="AB251" s="43"/>
      <c r="AC251" s="43"/>
      <c r="AD251" s="43"/>
      <c r="AE251" s="43"/>
      <c r="AF251" s="43"/>
      <c r="AG251" s="43"/>
      <c r="AH251" s="43"/>
      <c r="AI251" s="43"/>
      <c r="AJ251" s="43"/>
      <c r="AK251" s="43">
        <v>1.1100000000000001</v>
      </c>
      <c r="AL251" s="43">
        <v>1.1100000000000001</v>
      </c>
      <c r="AM251" s="43">
        <f t="shared" si="40"/>
        <v>1.1100000000000001</v>
      </c>
      <c r="AN251" s="43">
        <f t="shared" si="40"/>
        <v>1.1100000000000001</v>
      </c>
      <c r="AO251" s="47"/>
    </row>
    <row r="252" spans="1:41" ht="30.75" customHeight="1">
      <c r="A252" s="40" t="s">
        <v>592</v>
      </c>
      <c r="B252" s="41" t="s">
        <v>593</v>
      </c>
      <c r="C252" s="42" t="s">
        <v>594</v>
      </c>
      <c r="D252" s="43"/>
      <c r="E252" s="52">
        <v>2021</v>
      </c>
      <c r="F252" s="52">
        <v>2021</v>
      </c>
      <c r="G252" s="52">
        <v>2021</v>
      </c>
      <c r="H252" s="43"/>
      <c r="I252" s="43"/>
      <c r="J252" s="43"/>
      <c r="K252" s="43">
        <v>1.1100000000000001</v>
      </c>
      <c r="L252" s="43"/>
      <c r="M252" s="43"/>
      <c r="N252" s="43"/>
      <c r="O252" s="43"/>
      <c r="P252" s="43">
        <v>1.1100000000000001</v>
      </c>
      <c r="Q252" s="43"/>
      <c r="R252" s="43"/>
      <c r="S252" s="43"/>
      <c r="T252" s="43"/>
      <c r="U252" s="43"/>
      <c r="V252" s="43"/>
      <c r="W252" s="43"/>
      <c r="X252" s="43">
        <v>0</v>
      </c>
      <c r="Y252" s="43"/>
      <c r="Z252" s="43">
        <v>0</v>
      </c>
      <c r="AA252" s="43"/>
      <c r="AB252" s="43"/>
      <c r="AC252" s="43"/>
      <c r="AD252" s="43"/>
      <c r="AE252" s="43"/>
      <c r="AF252" s="43"/>
      <c r="AG252" s="43"/>
      <c r="AH252" s="43"/>
      <c r="AI252" s="43"/>
      <c r="AJ252" s="43"/>
      <c r="AK252" s="43">
        <v>1.1100000000000001</v>
      </c>
      <c r="AL252" s="43">
        <v>1.1100000000000001</v>
      </c>
      <c r="AM252" s="43">
        <f t="shared" si="40"/>
        <v>1.1100000000000001</v>
      </c>
      <c r="AN252" s="43">
        <f t="shared" si="40"/>
        <v>1.1100000000000001</v>
      </c>
      <c r="AO252" s="47"/>
    </row>
    <row r="253" spans="1:41">
      <c r="A253" s="27" t="s">
        <v>98</v>
      </c>
      <c r="B253" s="53" t="s">
        <v>98</v>
      </c>
      <c r="C253" s="37"/>
      <c r="D253" s="29"/>
      <c r="E253" s="30"/>
      <c r="F253" s="30"/>
      <c r="G253" s="30"/>
      <c r="H253" s="29"/>
      <c r="I253" s="29"/>
      <c r="J253" s="29"/>
      <c r="K253" s="29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2"/>
    </row>
    <row r="254" spans="1:41" s="24" customFormat="1" ht="47.25">
      <c r="A254" s="20" t="s">
        <v>595</v>
      </c>
      <c r="B254" s="25" t="s">
        <v>596</v>
      </c>
      <c r="C254" s="22" t="s">
        <v>58</v>
      </c>
      <c r="D254" s="22" t="s">
        <v>58</v>
      </c>
      <c r="E254" s="22" t="s">
        <v>58</v>
      </c>
      <c r="F254" s="22" t="s">
        <v>58</v>
      </c>
      <c r="G254" s="22" t="s">
        <v>58</v>
      </c>
      <c r="H254" s="22" t="s">
        <v>58</v>
      </c>
      <c r="I254" s="22" t="s">
        <v>58</v>
      </c>
      <c r="J254" s="22" t="s">
        <v>58</v>
      </c>
      <c r="K254" s="22" t="s">
        <v>58</v>
      </c>
      <c r="L254" s="22" t="s">
        <v>58</v>
      </c>
      <c r="M254" s="22" t="s">
        <v>58</v>
      </c>
      <c r="N254" s="22" t="s">
        <v>58</v>
      </c>
      <c r="O254" s="22" t="s">
        <v>58</v>
      </c>
      <c r="P254" s="22" t="s">
        <v>58</v>
      </c>
      <c r="Q254" s="22" t="s">
        <v>58</v>
      </c>
      <c r="R254" s="22" t="s">
        <v>58</v>
      </c>
      <c r="S254" s="22" t="s">
        <v>58</v>
      </c>
      <c r="T254" s="22" t="s">
        <v>58</v>
      </c>
      <c r="U254" s="22" t="s">
        <v>58</v>
      </c>
      <c r="V254" s="22" t="s">
        <v>58</v>
      </c>
      <c r="W254" s="22" t="s">
        <v>58</v>
      </c>
      <c r="X254" s="22" t="s">
        <v>58</v>
      </c>
      <c r="Y254" s="22" t="s">
        <v>58</v>
      </c>
      <c r="Z254" s="22" t="s">
        <v>58</v>
      </c>
      <c r="AA254" s="22" t="s">
        <v>58</v>
      </c>
      <c r="AB254" s="22" t="s">
        <v>58</v>
      </c>
      <c r="AC254" s="22" t="s">
        <v>58</v>
      </c>
      <c r="AD254" s="22" t="s">
        <v>58</v>
      </c>
      <c r="AE254" s="22" t="s">
        <v>58</v>
      </c>
      <c r="AF254" s="22" t="s">
        <v>58</v>
      </c>
      <c r="AG254" s="22" t="s">
        <v>58</v>
      </c>
      <c r="AH254" s="22" t="s">
        <v>58</v>
      </c>
      <c r="AI254" s="22" t="s">
        <v>58</v>
      </c>
      <c r="AJ254" s="22" t="s">
        <v>58</v>
      </c>
      <c r="AK254" s="22" t="s">
        <v>58</v>
      </c>
      <c r="AL254" s="22" t="s">
        <v>58</v>
      </c>
      <c r="AM254" s="22" t="s">
        <v>58</v>
      </c>
      <c r="AN254" s="22" t="s">
        <v>58</v>
      </c>
      <c r="AO254" s="35" t="s">
        <v>58</v>
      </c>
    </row>
    <row r="255" spans="1:41">
      <c r="A255" s="27" t="s">
        <v>98</v>
      </c>
      <c r="B255" s="53" t="s">
        <v>98</v>
      </c>
      <c r="C255" s="29"/>
      <c r="D255" s="29"/>
      <c r="E255" s="30"/>
      <c r="F255" s="30"/>
      <c r="G255" s="30"/>
      <c r="H255" s="29"/>
      <c r="I255" s="29"/>
      <c r="J255" s="29"/>
      <c r="K255" s="29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55"/>
    </row>
    <row r="256" spans="1:41" s="24" customFormat="1" ht="31.5">
      <c r="A256" s="20" t="s">
        <v>597</v>
      </c>
      <c r="B256" s="25" t="s">
        <v>598</v>
      </c>
      <c r="C256" s="22" t="s">
        <v>58</v>
      </c>
      <c r="D256" s="22" t="s">
        <v>58</v>
      </c>
      <c r="E256" s="22" t="s">
        <v>58</v>
      </c>
      <c r="F256" s="22" t="s">
        <v>58</v>
      </c>
      <c r="G256" s="22" t="s">
        <v>58</v>
      </c>
      <c r="H256" s="26">
        <f>SUM(H257:H279)</f>
        <v>0</v>
      </c>
      <c r="I256" s="26">
        <f>SUM(I257:I279)</f>
        <v>0</v>
      </c>
      <c r="J256" s="22" t="s">
        <v>58</v>
      </c>
      <c r="K256" s="26">
        <f>SUM(K257:K279)</f>
        <v>61.059999999999995</v>
      </c>
      <c r="L256" s="22" t="s">
        <v>58</v>
      </c>
      <c r="M256" s="22" t="s">
        <v>58</v>
      </c>
      <c r="N256" s="22" t="s">
        <v>58</v>
      </c>
      <c r="O256" s="22" t="s">
        <v>58</v>
      </c>
      <c r="P256" s="26">
        <f>SUM(P257:P279)</f>
        <v>56.019999999999996</v>
      </c>
      <c r="Q256" s="22" t="s">
        <v>58</v>
      </c>
      <c r="R256" s="22" t="s">
        <v>58</v>
      </c>
      <c r="S256" s="22" t="s">
        <v>58</v>
      </c>
      <c r="T256" s="22" t="s">
        <v>58</v>
      </c>
      <c r="U256" s="22" t="s">
        <v>58</v>
      </c>
      <c r="V256" s="22" t="s">
        <v>58</v>
      </c>
      <c r="W256" s="26">
        <f>SUM(W257:W279)</f>
        <v>0</v>
      </c>
      <c r="X256" s="26">
        <f>SUM(X257:X279)</f>
        <v>12.110000000000001</v>
      </c>
      <c r="Y256" s="26">
        <f>SUM(Y257:Y279)</f>
        <v>0</v>
      </c>
      <c r="Z256" s="26">
        <f>SUM(Z257:Z279)</f>
        <v>7.0699999999999994</v>
      </c>
      <c r="AA256" s="22" t="s">
        <v>58</v>
      </c>
      <c r="AB256" s="22" t="s">
        <v>58</v>
      </c>
      <c r="AC256" s="26">
        <f t="shared" ref="AC256:AN256" si="41">SUM(AC257:AC279)</f>
        <v>9.59</v>
      </c>
      <c r="AD256" s="26">
        <f t="shared" si="41"/>
        <v>9.59</v>
      </c>
      <c r="AE256" s="26">
        <f t="shared" si="41"/>
        <v>12.110000000000001</v>
      </c>
      <c r="AF256" s="26">
        <f t="shared" si="41"/>
        <v>7.0699999999999994</v>
      </c>
      <c r="AG256" s="26">
        <f t="shared" si="41"/>
        <v>12.28</v>
      </c>
      <c r="AH256" s="26">
        <f t="shared" si="41"/>
        <v>12.28</v>
      </c>
      <c r="AI256" s="26">
        <f t="shared" si="41"/>
        <v>13.099999999999998</v>
      </c>
      <c r="AJ256" s="26">
        <f t="shared" si="41"/>
        <v>13.099999999999998</v>
      </c>
      <c r="AK256" s="26">
        <f t="shared" si="41"/>
        <v>13.98</v>
      </c>
      <c r="AL256" s="26">
        <f t="shared" si="41"/>
        <v>13.98</v>
      </c>
      <c r="AM256" s="26">
        <f t="shared" si="41"/>
        <v>61.059999999999988</v>
      </c>
      <c r="AN256" s="26">
        <f t="shared" si="41"/>
        <v>56.019999999999989</v>
      </c>
      <c r="AO256" s="56" t="s">
        <v>58</v>
      </c>
    </row>
    <row r="257" spans="1:41" ht="31.5">
      <c r="A257" s="40" t="s">
        <v>599</v>
      </c>
      <c r="B257" s="41" t="s">
        <v>600</v>
      </c>
      <c r="C257" s="42" t="s">
        <v>601</v>
      </c>
      <c r="D257" s="43"/>
      <c r="E257" s="54">
        <v>2017</v>
      </c>
      <c r="F257" s="54">
        <v>2021</v>
      </c>
      <c r="G257" s="54">
        <v>2021</v>
      </c>
      <c r="H257" s="43"/>
      <c r="I257" s="43"/>
      <c r="J257" s="43"/>
      <c r="K257" s="43">
        <v>7.21</v>
      </c>
      <c r="L257" s="43"/>
      <c r="M257" s="43"/>
      <c r="N257" s="43"/>
      <c r="O257" s="43"/>
      <c r="P257" s="43">
        <v>5.36</v>
      </c>
      <c r="Q257" s="43"/>
      <c r="R257" s="43"/>
      <c r="S257" s="43"/>
      <c r="T257" s="43"/>
      <c r="U257" s="43"/>
      <c r="V257" s="43"/>
      <c r="W257" s="43"/>
      <c r="X257" s="43">
        <v>2</v>
      </c>
      <c r="Y257" s="43"/>
      <c r="Z257" s="43">
        <v>0.15</v>
      </c>
      <c r="AA257" s="43"/>
      <c r="AB257" s="43"/>
      <c r="AC257" s="43">
        <v>0.63</v>
      </c>
      <c r="AD257" s="43">
        <v>0.63</v>
      </c>
      <c r="AE257" s="43">
        <v>2</v>
      </c>
      <c r="AF257" s="43">
        <v>0.15</v>
      </c>
      <c r="AG257" s="43">
        <v>1.44</v>
      </c>
      <c r="AH257" s="43">
        <v>1.44</v>
      </c>
      <c r="AI257" s="43">
        <v>1.53</v>
      </c>
      <c r="AJ257" s="43">
        <v>1.53</v>
      </c>
      <c r="AK257" s="43">
        <v>1.61</v>
      </c>
      <c r="AL257" s="43">
        <v>1.61</v>
      </c>
      <c r="AM257" s="43">
        <f t="shared" ref="AM257:AN277" si="42">AC257+AE257+AG257+AI257+AK257</f>
        <v>7.2100000000000009</v>
      </c>
      <c r="AN257" s="43">
        <f t="shared" si="42"/>
        <v>5.36</v>
      </c>
      <c r="AO257" s="47" t="s">
        <v>602</v>
      </c>
    </row>
    <row r="258" spans="1:41" ht="31.5">
      <c r="A258" s="40" t="s">
        <v>603</v>
      </c>
      <c r="B258" s="41" t="s">
        <v>604</v>
      </c>
      <c r="C258" s="42" t="s">
        <v>605</v>
      </c>
      <c r="D258" s="43"/>
      <c r="E258" s="54">
        <v>2017</v>
      </c>
      <c r="F258" s="54">
        <v>2021</v>
      </c>
      <c r="G258" s="54">
        <v>2017</v>
      </c>
      <c r="H258" s="43"/>
      <c r="I258" s="43"/>
      <c r="J258" s="43"/>
      <c r="K258" s="43">
        <v>3.02</v>
      </c>
      <c r="L258" s="43"/>
      <c r="M258" s="43"/>
      <c r="N258" s="43"/>
      <c r="O258" s="43"/>
      <c r="P258" s="43">
        <v>2.46</v>
      </c>
      <c r="Q258" s="43"/>
      <c r="R258" s="43"/>
      <c r="S258" s="43"/>
      <c r="T258" s="43"/>
      <c r="U258" s="43"/>
      <c r="V258" s="43"/>
      <c r="W258" s="43"/>
      <c r="X258" s="43">
        <v>0.56000000000000005</v>
      </c>
      <c r="Y258" s="43"/>
      <c r="Z258" s="43">
        <v>0</v>
      </c>
      <c r="AA258" s="43"/>
      <c r="AB258" s="43"/>
      <c r="AC258" s="43">
        <v>0.53</v>
      </c>
      <c r="AD258" s="43">
        <v>0.53</v>
      </c>
      <c r="AE258" s="43">
        <v>0.56000000000000005</v>
      </c>
      <c r="AF258" s="43">
        <v>0</v>
      </c>
      <c r="AG258" s="43">
        <v>0.6</v>
      </c>
      <c r="AH258" s="43">
        <v>0.6</v>
      </c>
      <c r="AI258" s="43">
        <v>0.64</v>
      </c>
      <c r="AJ258" s="43">
        <v>0.64</v>
      </c>
      <c r="AK258" s="43">
        <v>0.69</v>
      </c>
      <c r="AL258" s="43">
        <v>0.69</v>
      </c>
      <c r="AM258" s="43">
        <f t="shared" si="42"/>
        <v>3.02</v>
      </c>
      <c r="AN258" s="43">
        <f t="shared" si="42"/>
        <v>2.46</v>
      </c>
      <c r="AO258" s="47" t="s">
        <v>602</v>
      </c>
    </row>
    <row r="259" spans="1:41" ht="63">
      <c r="A259" s="40" t="s">
        <v>606</v>
      </c>
      <c r="B259" s="41" t="s">
        <v>607</v>
      </c>
      <c r="C259" s="42" t="s">
        <v>608</v>
      </c>
      <c r="D259" s="43"/>
      <c r="E259" s="54">
        <v>2017</v>
      </c>
      <c r="F259" s="54">
        <v>2021</v>
      </c>
      <c r="G259" s="54">
        <v>2021</v>
      </c>
      <c r="H259" s="43"/>
      <c r="I259" s="43"/>
      <c r="J259" s="43"/>
      <c r="K259" s="43">
        <v>4.3</v>
      </c>
      <c r="L259" s="43"/>
      <c r="M259" s="43"/>
      <c r="N259" s="43"/>
      <c r="O259" s="43"/>
      <c r="P259" s="43">
        <v>4.3</v>
      </c>
      <c r="Q259" s="43"/>
      <c r="R259" s="43"/>
      <c r="S259" s="43"/>
      <c r="T259" s="43"/>
      <c r="U259" s="43"/>
      <c r="V259" s="43"/>
      <c r="W259" s="43"/>
      <c r="X259" s="43">
        <v>0.85</v>
      </c>
      <c r="Y259" s="43"/>
      <c r="Z259" s="43">
        <v>0.85</v>
      </c>
      <c r="AA259" s="43"/>
      <c r="AB259" s="43"/>
      <c r="AC259" s="43">
        <v>1.33</v>
      </c>
      <c r="AD259" s="43">
        <v>1.33</v>
      </c>
      <c r="AE259" s="43">
        <v>0.85</v>
      </c>
      <c r="AF259" s="43">
        <v>0.85</v>
      </c>
      <c r="AG259" s="43">
        <v>0.85</v>
      </c>
      <c r="AH259" s="43">
        <v>0.85</v>
      </c>
      <c r="AI259" s="43">
        <v>0.85</v>
      </c>
      <c r="AJ259" s="43">
        <v>0.85</v>
      </c>
      <c r="AK259" s="43">
        <v>0.42</v>
      </c>
      <c r="AL259" s="43">
        <v>0.42</v>
      </c>
      <c r="AM259" s="43">
        <f t="shared" si="42"/>
        <v>4.3000000000000007</v>
      </c>
      <c r="AN259" s="43">
        <f t="shared" si="42"/>
        <v>4.3000000000000007</v>
      </c>
      <c r="AO259" s="47" t="s">
        <v>609</v>
      </c>
    </row>
    <row r="260" spans="1:41" ht="63">
      <c r="A260" s="40" t="s">
        <v>610</v>
      </c>
      <c r="B260" s="41" t="s">
        <v>611</v>
      </c>
      <c r="C260" s="42" t="s">
        <v>612</v>
      </c>
      <c r="D260" s="43"/>
      <c r="E260" s="54">
        <v>2017</v>
      </c>
      <c r="F260" s="54">
        <v>2021</v>
      </c>
      <c r="G260" s="54">
        <v>2021</v>
      </c>
      <c r="H260" s="43"/>
      <c r="I260" s="43"/>
      <c r="J260" s="43"/>
      <c r="K260" s="43">
        <v>11.63</v>
      </c>
      <c r="L260" s="43"/>
      <c r="M260" s="43"/>
      <c r="N260" s="43"/>
      <c r="O260" s="43"/>
      <c r="P260" s="43">
        <v>9.9700000000000006</v>
      </c>
      <c r="Q260" s="43"/>
      <c r="R260" s="43"/>
      <c r="S260" s="43"/>
      <c r="T260" s="43"/>
      <c r="U260" s="43"/>
      <c r="V260" s="43"/>
      <c r="W260" s="43"/>
      <c r="X260" s="43">
        <v>2.08</v>
      </c>
      <c r="Y260" s="43"/>
      <c r="Z260" s="43">
        <v>0.42</v>
      </c>
      <c r="AA260" s="43"/>
      <c r="AB260" s="43"/>
      <c r="AC260" s="43">
        <v>1.27</v>
      </c>
      <c r="AD260" s="43">
        <v>1.27</v>
      </c>
      <c r="AE260" s="43">
        <v>2.08</v>
      </c>
      <c r="AF260" s="43">
        <v>0.42</v>
      </c>
      <c r="AG260" s="43">
        <v>2.68</v>
      </c>
      <c r="AH260" s="43">
        <v>2.68</v>
      </c>
      <c r="AI260" s="43">
        <v>3.07</v>
      </c>
      <c r="AJ260" s="43">
        <v>3.07</v>
      </c>
      <c r="AK260" s="43">
        <v>2.5299999999999998</v>
      </c>
      <c r="AL260" s="43">
        <v>2.5299999999999998</v>
      </c>
      <c r="AM260" s="43">
        <f t="shared" si="42"/>
        <v>11.629999999999999</v>
      </c>
      <c r="AN260" s="43">
        <f t="shared" si="42"/>
        <v>9.9699999999999989</v>
      </c>
      <c r="AO260" s="47" t="s">
        <v>609</v>
      </c>
    </row>
    <row r="261" spans="1:41" ht="27.75" customHeight="1">
      <c r="A261" s="40" t="s">
        <v>613</v>
      </c>
      <c r="B261" s="41" t="s">
        <v>614</v>
      </c>
      <c r="C261" s="42" t="s">
        <v>615</v>
      </c>
      <c r="D261" s="43"/>
      <c r="E261" s="54">
        <v>2017</v>
      </c>
      <c r="F261" s="54">
        <v>2017</v>
      </c>
      <c r="G261" s="54">
        <v>2017</v>
      </c>
      <c r="H261" s="43"/>
      <c r="I261" s="43"/>
      <c r="J261" s="43"/>
      <c r="K261" s="43">
        <v>3.75</v>
      </c>
      <c r="L261" s="43"/>
      <c r="M261" s="43"/>
      <c r="N261" s="43"/>
      <c r="O261" s="43"/>
      <c r="P261" s="43">
        <v>3.75</v>
      </c>
      <c r="Q261" s="43"/>
      <c r="R261" s="43"/>
      <c r="S261" s="43"/>
      <c r="T261" s="43"/>
      <c r="U261" s="43"/>
      <c r="V261" s="43"/>
      <c r="W261" s="43"/>
      <c r="X261" s="43">
        <v>0</v>
      </c>
      <c r="Y261" s="43"/>
      <c r="Z261" s="43">
        <v>0</v>
      </c>
      <c r="AA261" s="43"/>
      <c r="AB261" s="43"/>
      <c r="AC261" s="43">
        <v>3.75</v>
      </c>
      <c r="AD261" s="43">
        <v>3.75</v>
      </c>
      <c r="AE261" s="43"/>
      <c r="AF261" s="43"/>
      <c r="AG261" s="43"/>
      <c r="AH261" s="43"/>
      <c r="AI261" s="43"/>
      <c r="AJ261" s="43"/>
      <c r="AK261" s="43"/>
      <c r="AL261" s="43"/>
      <c r="AM261" s="43">
        <f t="shared" si="42"/>
        <v>3.75</v>
      </c>
      <c r="AN261" s="43">
        <f t="shared" si="42"/>
        <v>3.75</v>
      </c>
      <c r="AO261" s="57"/>
    </row>
    <row r="262" spans="1:41" ht="27.75" customHeight="1">
      <c r="A262" s="40" t="s">
        <v>616</v>
      </c>
      <c r="B262" s="41" t="s">
        <v>617</v>
      </c>
      <c r="C262" s="42" t="s">
        <v>618</v>
      </c>
      <c r="D262" s="43"/>
      <c r="E262" s="54">
        <v>2017</v>
      </c>
      <c r="F262" s="54">
        <v>2017</v>
      </c>
      <c r="G262" s="54">
        <v>2017</v>
      </c>
      <c r="H262" s="43"/>
      <c r="I262" s="43"/>
      <c r="J262" s="43"/>
      <c r="K262" s="43">
        <v>0.5</v>
      </c>
      <c r="L262" s="43"/>
      <c r="M262" s="43"/>
      <c r="N262" s="43"/>
      <c r="O262" s="43"/>
      <c r="P262" s="43">
        <v>0.5</v>
      </c>
      <c r="Q262" s="43"/>
      <c r="R262" s="43"/>
      <c r="S262" s="43"/>
      <c r="T262" s="43"/>
      <c r="U262" s="43"/>
      <c r="V262" s="43"/>
      <c r="W262" s="43"/>
      <c r="X262" s="43">
        <v>0</v>
      </c>
      <c r="Y262" s="43"/>
      <c r="Z262" s="43">
        <v>0</v>
      </c>
      <c r="AA262" s="43"/>
      <c r="AB262" s="43"/>
      <c r="AC262" s="43">
        <v>0.5</v>
      </c>
      <c r="AD262" s="43">
        <v>0.5</v>
      </c>
      <c r="AE262" s="43"/>
      <c r="AF262" s="43"/>
      <c r="AG262" s="43"/>
      <c r="AH262" s="43"/>
      <c r="AI262" s="43"/>
      <c r="AJ262" s="43"/>
      <c r="AK262" s="43"/>
      <c r="AL262" s="43"/>
      <c r="AM262" s="43">
        <f t="shared" si="42"/>
        <v>0.5</v>
      </c>
      <c r="AN262" s="43">
        <f t="shared" si="42"/>
        <v>0.5</v>
      </c>
      <c r="AO262" s="57"/>
    </row>
    <row r="263" spans="1:41" ht="27.75" customHeight="1">
      <c r="A263" s="40" t="s">
        <v>619</v>
      </c>
      <c r="B263" s="41" t="s">
        <v>620</v>
      </c>
      <c r="C263" s="42" t="s">
        <v>621</v>
      </c>
      <c r="D263" s="43"/>
      <c r="E263" s="54">
        <v>2017</v>
      </c>
      <c r="F263" s="54">
        <v>2017</v>
      </c>
      <c r="G263" s="54">
        <v>2017</v>
      </c>
      <c r="H263" s="43"/>
      <c r="I263" s="43"/>
      <c r="J263" s="43"/>
      <c r="K263" s="43">
        <v>0.79</v>
      </c>
      <c r="L263" s="43"/>
      <c r="M263" s="43"/>
      <c r="N263" s="43"/>
      <c r="O263" s="43"/>
      <c r="P263" s="43">
        <v>0.79</v>
      </c>
      <c r="Q263" s="43"/>
      <c r="R263" s="43"/>
      <c r="S263" s="43"/>
      <c r="T263" s="43"/>
      <c r="U263" s="43"/>
      <c r="V263" s="43"/>
      <c r="W263" s="43"/>
      <c r="X263" s="43">
        <v>0</v>
      </c>
      <c r="Y263" s="43"/>
      <c r="Z263" s="43">
        <v>0</v>
      </c>
      <c r="AA263" s="43"/>
      <c r="AB263" s="43"/>
      <c r="AC263" s="43">
        <v>0.79</v>
      </c>
      <c r="AD263" s="43">
        <v>0.79</v>
      </c>
      <c r="AE263" s="43"/>
      <c r="AF263" s="43"/>
      <c r="AG263" s="43"/>
      <c r="AH263" s="43"/>
      <c r="AI263" s="43"/>
      <c r="AJ263" s="43"/>
      <c r="AK263" s="43"/>
      <c r="AL263" s="43"/>
      <c r="AM263" s="43">
        <f t="shared" si="42"/>
        <v>0.79</v>
      </c>
      <c r="AN263" s="43">
        <f t="shared" si="42"/>
        <v>0.79</v>
      </c>
      <c r="AO263" s="57"/>
    </row>
    <row r="264" spans="1:41" ht="31.5">
      <c r="A264" s="40" t="s">
        <v>622</v>
      </c>
      <c r="B264" s="41" t="s">
        <v>623</v>
      </c>
      <c r="C264" s="42" t="s">
        <v>624</v>
      </c>
      <c r="D264" s="43"/>
      <c r="E264" s="54">
        <v>2017</v>
      </c>
      <c r="F264" s="54">
        <v>2017</v>
      </c>
      <c r="G264" s="54">
        <v>2017</v>
      </c>
      <c r="H264" s="43"/>
      <c r="I264" s="43"/>
      <c r="J264" s="43"/>
      <c r="K264" s="43">
        <v>0.79</v>
      </c>
      <c r="L264" s="43"/>
      <c r="M264" s="43"/>
      <c r="N264" s="43"/>
      <c r="O264" s="43"/>
      <c r="P264" s="43">
        <v>0.79</v>
      </c>
      <c r="Q264" s="43"/>
      <c r="R264" s="43"/>
      <c r="S264" s="43"/>
      <c r="T264" s="43"/>
      <c r="U264" s="43"/>
      <c r="V264" s="43"/>
      <c r="W264" s="43"/>
      <c r="X264" s="43">
        <v>0</v>
      </c>
      <c r="Y264" s="43"/>
      <c r="Z264" s="43">
        <v>0</v>
      </c>
      <c r="AA264" s="43"/>
      <c r="AB264" s="43"/>
      <c r="AC264" s="43">
        <v>0.79</v>
      </c>
      <c r="AD264" s="43">
        <v>0.79</v>
      </c>
      <c r="AE264" s="43"/>
      <c r="AF264" s="43"/>
      <c r="AG264" s="43"/>
      <c r="AH264" s="43"/>
      <c r="AI264" s="43"/>
      <c r="AJ264" s="43"/>
      <c r="AK264" s="43"/>
      <c r="AL264" s="43"/>
      <c r="AM264" s="43">
        <f t="shared" si="42"/>
        <v>0.79</v>
      </c>
      <c r="AN264" s="43">
        <f t="shared" si="42"/>
        <v>0.79</v>
      </c>
      <c r="AO264" s="57"/>
    </row>
    <row r="265" spans="1:41" ht="27.75" customHeight="1">
      <c r="A265" s="40" t="s">
        <v>625</v>
      </c>
      <c r="B265" s="41" t="s">
        <v>626</v>
      </c>
      <c r="C265" s="42" t="s">
        <v>627</v>
      </c>
      <c r="D265" s="43"/>
      <c r="E265" s="54">
        <v>2018</v>
      </c>
      <c r="F265" s="54">
        <v>2018</v>
      </c>
      <c r="G265" s="54">
        <v>2022</v>
      </c>
      <c r="H265" s="43"/>
      <c r="I265" s="43"/>
      <c r="J265" s="43"/>
      <c r="K265" s="43">
        <v>3.7</v>
      </c>
      <c r="L265" s="43"/>
      <c r="M265" s="43"/>
      <c r="N265" s="43"/>
      <c r="O265" s="43"/>
      <c r="P265" s="43">
        <v>0</v>
      </c>
      <c r="Q265" s="43"/>
      <c r="R265" s="43"/>
      <c r="S265" s="43"/>
      <c r="T265" s="43"/>
      <c r="U265" s="43"/>
      <c r="V265" s="43"/>
      <c r="W265" s="43"/>
      <c r="X265" s="43">
        <v>3.7</v>
      </c>
      <c r="Y265" s="43"/>
      <c r="Z265" s="43">
        <v>0</v>
      </c>
      <c r="AA265" s="43"/>
      <c r="AB265" s="43"/>
      <c r="AC265" s="43"/>
      <c r="AD265" s="43"/>
      <c r="AE265" s="43">
        <v>3.7</v>
      </c>
      <c r="AF265" s="43">
        <v>0</v>
      </c>
      <c r="AG265" s="43"/>
      <c r="AH265" s="43"/>
      <c r="AI265" s="43"/>
      <c r="AJ265" s="43"/>
      <c r="AK265" s="43"/>
      <c r="AL265" s="43"/>
      <c r="AM265" s="43">
        <f t="shared" si="42"/>
        <v>3.7</v>
      </c>
      <c r="AN265" s="43">
        <f t="shared" si="42"/>
        <v>0</v>
      </c>
      <c r="AO265" s="57"/>
    </row>
    <row r="266" spans="1:41" ht="27.75" customHeight="1">
      <c r="A266" s="40" t="s">
        <v>628</v>
      </c>
      <c r="B266" s="41" t="s">
        <v>629</v>
      </c>
      <c r="C266" s="42" t="s">
        <v>630</v>
      </c>
      <c r="D266" s="43"/>
      <c r="E266" s="54">
        <v>2018</v>
      </c>
      <c r="F266" s="54">
        <v>2018</v>
      </c>
      <c r="G266" s="54">
        <v>2022</v>
      </c>
      <c r="H266" s="43"/>
      <c r="I266" s="43"/>
      <c r="J266" s="43"/>
      <c r="K266" s="43">
        <v>1.1599999999999999</v>
      </c>
      <c r="L266" s="43"/>
      <c r="M266" s="43"/>
      <c r="N266" s="43"/>
      <c r="O266" s="43"/>
      <c r="P266" s="43">
        <v>0</v>
      </c>
      <c r="Q266" s="43"/>
      <c r="R266" s="43"/>
      <c r="S266" s="43"/>
      <c r="T266" s="43"/>
      <c r="U266" s="43"/>
      <c r="V266" s="43"/>
      <c r="W266" s="43"/>
      <c r="X266" s="43">
        <v>1.1599999999999999</v>
      </c>
      <c r="Y266" s="43"/>
      <c r="Z266" s="43">
        <v>0</v>
      </c>
      <c r="AA266" s="43"/>
      <c r="AB266" s="43"/>
      <c r="AC266" s="43"/>
      <c r="AD266" s="43"/>
      <c r="AE266" s="43">
        <v>1.1599999999999999</v>
      </c>
      <c r="AF266" s="43">
        <v>0</v>
      </c>
      <c r="AG266" s="43"/>
      <c r="AH266" s="43"/>
      <c r="AI266" s="43"/>
      <c r="AJ266" s="43"/>
      <c r="AK266" s="43"/>
      <c r="AL266" s="43"/>
      <c r="AM266" s="43">
        <f t="shared" si="42"/>
        <v>1.1599999999999999</v>
      </c>
      <c r="AN266" s="43">
        <f t="shared" si="42"/>
        <v>0</v>
      </c>
      <c r="AO266" s="57"/>
    </row>
    <row r="267" spans="1:41" ht="27.75" customHeight="1">
      <c r="A267" s="40" t="s">
        <v>631</v>
      </c>
      <c r="B267" s="41" t="s">
        <v>620</v>
      </c>
      <c r="C267" s="42" t="s">
        <v>632</v>
      </c>
      <c r="D267" s="43"/>
      <c r="E267" s="54">
        <v>2018</v>
      </c>
      <c r="F267" s="54">
        <v>2018</v>
      </c>
      <c r="G267" s="54">
        <v>2022</v>
      </c>
      <c r="H267" s="43"/>
      <c r="I267" s="43"/>
      <c r="J267" s="43"/>
      <c r="K267" s="43">
        <v>1.07</v>
      </c>
      <c r="L267" s="43"/>
      <c r="M267" s="43"/>
      <c r="N267" s="43"/>
      <c r="O267" s="43"/>
      <c r="P267" s="43">
        <v>0</v>
      </c>
      <c r="Q267" s="43"/>
      <c r="R267" s="43"/>
      <c r="S267" s="43"/>
      <c r="T267" s="43"/>
      <c r="U267" s="43"/>
      <c r="V267" s="43"/>
      <c r="W267" s="43"/>
      <c r="X267" s="43">
        <v>1.07</v>
      </c>
      <c r="Y267" s="43"/>
      <c r="Z267" s="43">
        <v>0</v>
      </c>
      <c r="AA267" s="43"/>
      <c r="AB267" s="43"/>
      <c r="AC267" s="43"/>
      <c r="AD267" s="43"/>
      <c r="AE267" s="43">
        <v>1.07</v>
      </c>
      <c r="AF267" s="43">
        <v>0</v>
      </c>
      <c r="AG267" s="43"/>
      <c r="AH267" s="43"/>
      <c r="AI267" s="43"/>
      <c r="AJ267" s="43"/>
      <c r="AK267" s="43"/>
      <c r="AL267" s="43"/>
      <c r="AM267" s="43">
        <f t="shared" si="42"/>
        <v>1.07</v>
      </c>
      <c r="AN267" s="43">
        <f t="shared" si="42"/>
        <v>0</v>
      </c>
      <c r="AO267" s="57"/>
    </row>
    <row r="268" spans="1:41" ht="63">
      <c r="A268" s="40" t="s">
        <v>633</v>
      </c>
      <c r="B268" s="41" t="s">
        <v>634</v>
      </c>
      <c r="C268" s="42" t="s">
        <v>635</v>
      </c>
      <c r="D268" s="43"/>
      <c r="E268" s="54">
        <v>2018</v>
      </c>
      <c r="F268" s="54"/>
      <c r="G268" s="54">
        <v>2018</v>
      </c>
      <c r="H268" s="43"/>
      <c r="I268" s="43"/>
      <c r="J268" s="43"/>
      <c r="K268" s="43">
        <v>0</v>
      </c>
      <c r="L268" s="43"/>
      <c r="M268" s="43"/>
      <c r="N268" s="43"/>
      <c r="O268" s="43"/>
      <c r="P268" s="43">
        <v>5.35</v>
      </c>
      <c r="Q268" s="43"/>
      <c r="R268" s="43"/>
      <c r="S268" s="43"/>
      <c r="T268" s="43"/>
      <c r="U268" s="43"/>
      <c r="V268" s="43"/>
      <c r="W268" s="43"/>
      <c r="X268" s="43">
        <v>0</v>
      </c>
      <c r="Y268" s="43"/>
      <c r="Z268" s="43">
        <v>5.35</v>
      </c>
      <c r="AA268" s="43"/>
      <c r="AB268" s="43"/>
      <c r="AC268" s="43"/>
      <c r="AD268" s="43"/>
      <c r="AE268" s="43"/>
      <c r="AF268" s="43">
        <v>5.35</v>
      </c>
      <c r="AG268" s="43"/>
      <c r="AH268" s="43"/>
      <c r="AI268" s="43"/>
      <c r="AJ268" s="43"/>
      <c r="AK268" s="43"/>
      <c r="AL268" s="43"/>
      <c r="AM268" s="43">
        <f t="shared" si="42"/>
        <v>0</v>
      </c>
      <c r="AN268" s="43">
        <f t="shared" si="42"/>
        <v>5.35</v>
      </c>
      <c r="AO268" s="57" t="s">
        <v>609</v>
      </c>
    </row>
    <row r="269" spans="1:41" ht="31.5">
      <c r="A269" s="40" t="s">
        <v>636</v>
      </c>
      <c r="B269" s="41" t="s">
        <v>637</v>
      </c>
      <c r="C269" s="42" t="s">
        <v>638</v>
      </c>
      <c r="D269" s="43"/>
      <c r="E269" s="54">
        <v>2018</v>
      </c>
      <c r="F269" s="54">
        <v>2018</v>
      </c>
      <c r="G269" s="54">
        <v>2022</v>
      </c>
      <c r="H269" s="43"/>
      <c r="I269" s="43"/>
      <c r="J269" s="43"/>
      <c r="K269" s="43">
        <v>0.69</v>
      </c>
      <c r="L269" s="43"/>
      <c r="M269" s="43"/>
      <c r="N269" s="43"/>
      <c r="O269" s="43"/>
      <c r="P269" s="43">
        <v>0</v>
      </c>
      <c r="Q269" s="43"/>
      <c r="R269" s="43"/>
      <c r="S269" s="43"/>
      <c r="T269" s="43"/>
      <c r="U269" s="43"/>
      <c r="V269" s="43"/>
      <c r="W269" s="43"/>
      <c r="X269" s="43">
        <v>0.69</v>
      </c>
      <c r="Y269" s="43"/>
      <c r="Z269" s="43">
        <v>0</v>
      </c>
      <c r="AA269" s="43"/>
      <c r="AB269" s="43"/>
      <c r="AC269" s="43"/>
      <c r="AD269" s="43"/>
      <c r="AE269" s="43">
        <v>0.69</v>
      </c>
      <c r="AF269" s="43">
        <v>0</v>
      </c>
      <c r="AG269" s="43"/>
      <c r="AH269" s="43"/>
      <c r="AI269" s="43"/>
      <c r="AJ269" s="43"/>
      <c r="AK269" s="43"/>
      <c r="AL269" s="43"/>
      <c r="AM269" s="43">
        <f t="shared" si="42"/>
        <v>0.69</v>
      </c>
      <c r="AN269" s="43">
        <f t="shared" si="42"/>
        <v>0</v>
      </c>
      <c r="AO269" s="57"/>
    </row>
    <row r="270" spans="1:41" ht="63">
      <c r="A270" s="40" t="s">
        <v>639</v>
      </c>
      <c r="B270" s="41" t="s">
        <v>640</v>
      </c>
      <c r="C270" s="42" t="s">
        <v>641</v>
      </c>
      <c r="D270" s="43"/>
      <c r="E270" s="54">
        <v>2018</v>
      </c>
      <c r="F270" s="54"/>
      <c r="G270" s="54">
        <v>2018</v>
      </c>
      <c r="H270" s="43"/>
      <c r="I270" s="43"/>
      <c r="J270" s="43"/>
      <c r="K270" s="43">
        <v>0</v>
      </c>
      <c r="L270" s="43"/>
      <c r="M270" s="43"/>
      <c r="N270" s="43"/>
      <c r="O270" s="43"/>
      <c r="P270" s="43">
        <v>0.3</v>
      </c>
      <c r="Q270" s="43"/>
      <c r="R270" s="43"/>
      <c r="S270" s="43"/>
      <c r="T270" s="43"/>
      <c r="U270" s="43"/>
      <c r="V270" s="43"/>
      <c r="W270" s="43"/>
      <c r="X270" s="43">
        <v>0</v>
      </c>
      <c r="Y270" s="43"/>
      <c r="Z270" s="43">
        <v>0.3</v>
      </c>
      <c r="AA270" s="43"/>
      <c r="AB270" s="43"/>
      <c r="AC270" s="43"/>
      <c r="AD270" s="43"/>
      <c r="AE270" s="43"/>
      <c r="AF270" s="43">
        <v>0.3</v>
      </c>
      <c r="AG270" s="43"/>
      <c r="AH270" s="43"/>
      <c r="AI270" s="43"/>
      <c r="AJ270" s="43"/>
      <c r="AK270" s="43"/>
      <c r="AL270" s="43"/>
      <c r="AM270" s="43">
        <f t="shared" si="42"/>
        <v>0</v>
      </c>
      <c r="AN270" s="43">
        <f t="shared" si="42"/>
        <v>0.3</v>
      </c>
      <c r="AO270" s="57" t="s">
        <v>609</v>
      </c>
    </row>
    <row r="271" spans="1:41" ht="23.25" customHeight="1">
      <c r="A271" s="40" t="s">
        <v>642</v>
      </c>
      <c r="B271" s="41" t="s">
        <v>643</v>
      </c>
      <c r="C271" s="42" t="s">
        <v>644</v>
      </c>
      <c r="D271" s="43"/>
      <c r="E271" s="52">
        <v>2019</v>
      </c>
      <c r="F271" s="52">
        <v>2019</v>
      </c>
      <c r="G271" s="52">
        <v>2019</v>
      </c>
      <c r="H271" s="43"/>
      <c r="I271" s="43"/>
      <c r="J271" s="43"/>
      <c r="K271" s="43">
        <v>6.35</v>
      </c>
      <c r="L271" s="43"/>
      <c r="M271" s="43"/>
      <c r="N271" s="43"/>
      <c r="O271" s="43"/>
      <c r="P271" s="43">
        <v>6.35</v>
      </c>
      <c r="Q271" s="43"/>
      <c r="R271" s="43"/>
      <c r="S271" s="43"/>
      <c r="T271" s="43"/>
      <c r="U271" s="43"/>
      <c r="V271" s="43"/>
      <c r="W271" s="43"/>
      <c r="X271" s="43">
        <v>0</v>
      </c>
      <c r="Y271" s="43"/>
      <c r="Z271" s="43">
        <v>0</v>
      </c>
      <c r="AA271" s="43"/>
      <c r="AB271" s="43"/>
      <c r="AC271" s="43"/>
      <c r="AD271" s="43"/>
      <c r="AE271" s="43"/>
      <c r="AF271" s="43"/>
      <c r="AG271" s="43">
        <v>6.35</v>
      </c>
      <c r="AH271" s="43">
        <v>6.35</v>
      </c>
      <c r="AI271" s="43"/>
      <c r="AJ271" s="43"/>
      <c r="AK271" s="43"/>
      <c r="AL271" s="43"/>
      <c r="AM271" s="43">
        <f>AC271+AE271+AG271+AI271+AK271</f>
        <v>6.35</v>
      </c>
      <c r="AN271" s="43">
        <f>AD271+AF271+AH271+AJ271+AL271</f>
        <v>6.35</v>
      </c>
      <c r="AO271" s="47"/>
    </row>
    <row r="272" spans="1:41" ht="47.25">
      <c r="A272" s="40" t="s">
        <v>645</v>
      </c>
      <c r="B272" s="41" t="s">
        <v>646</v>
      </c>
      <c r="C272" s="42" t="s">
        <v>647</v>
      </c>
      <c r="D272" s="43"/>
      <c r="E272" s="52">
        <v>2019</v>
      </c>
      <c r="F272" s="52">
        <v>2019</v>
      </c>
      <c r="G272" s="52">
        <v>2019</v>
      </c>
      <c r="H272" s="43"/>
      <c r="I272" s="43"/>
      <c r="J272" s="43"/>
      <c r="K272" s="43">
        <v>0.36</v>
      </c>
      <c r="L272" s="43"/>
      <c r="M272" s="43"/>
      <c r="N272" s="43"/>
      <c r="O272" s="43"/>
      <c r="P272" s="43">
        <v>0.36</v>
      </c>
      <c r="Q272" s="43"/>
      <c r="R272" s="43"/>
      <c r="S272" s="43"/>
      <c r="T272" s="43"/>
      <c r="U272" s="43"/>
      <c r="V272" s="43"/>
      <c r="W272" s="43"/>
      <c r="X272" s="43">
        <v>0</v>
      </c>
      <c r="Y272" s="43"/>
      <c r="Z272" s="43">
        <v>0</v>
      </c>
      <c r="AA272" s="43"/>
      <c r="AB272" s="43"/>
      <c r="AC272" s="43"/>
      <c r="AD272" s="43"/>
      <c r="AE272" s="43"/>
      <c r="AF272" s="43"/>
      <c r="AG272" s="43">
        <v>0.36</v>
      </c>
      <c r="AH272" s="43">
        <v>0.36</v>
      </c>
      <c r="AI272" s="43"/>
      <c r="AJ272" s="43"/>
      <c r="AK272" s="43"/>
      <c r="AL272" s="43"/>
      <c r="AM272" s="43">
        <f t="shared" si="42"/>
        <v>0.36</v>
      </c>
      <c r="AN272" s="43">
        <f t="shared" si="42"/>
        <v>0.36</v>
      </c>
      <c r="AO272" s="47"/>
    </row>
    <row r="273" spans="1:41" ht="23.25" customHeight="1">
      <c r="A273" s="40" t="s">
        <v>648</v>
      </c>
      <c r="B273" s="41" t="s">
        <v>626</v>
      </c>
      <c r="C273" s="42" t="s">
        <v>649</v>
      </c>
      <c r="D273" s="43"/>
      <c r="E273" s="52">
        <v>2020</v>
      </c>
      <c r="F273" s="52">
        <v>2020</v>
      </c>
      <c r="G273" s="52">
        <v>2020</v>
      </c>
      <c r="H273" s="43"/>
      <c r="I273" s="43"/>
      <c r="J273" s="43"/>
      <c r="K273" s="43">
        <v>4.88</v>
      </c>
      <c r="L273" s="43"/>
      <c r="M273" s="43"/>
      <c r="N273" s="43"/>
      <c r="O273" s="43"/>
      <c r="P273" s="43">
        <v>4.88</v>
      </c>
      <c r="Q273" s="43"/>
      <c r="R273" s="43"/>
      <c r="S273" s="43"/>
      <c r="T273" s="43"/>
      <c r="U273" s="43"/>
      <c r="V273" s="43"/>
      <c r="W273" s="43"/>
      <c r="X273" s="43">
        <v>0</v>
      </c>
      <c r="Y273" s="43"/>
      <c r="Z273" s="43">
        <v>0</v>
      </c>
      <c r="AA273" s="43"/>
      <c r="AB273" s="43"/>
      <c r="AC273" s="43"/>
      <c r="AD273" s="43"/>
      <c r="AE273" s="43"/>
      <c r="AF273" s="43"/>
      <c r="AG273" s="43"/>
      <c r="AH273" s="43"/>
      <c r="AI273" s="43">
        <v>4.88</v>
      </c>
      <c r="AJ273" s="43">
        <v>4.88</v>
      </c>
      <c r="AK273" s="43"/>
      <c r="AL273" s="43"/>
      <c r="AM273" s="43">
        <f t="shared" si="42"/>
        <v>4.88</v>
      </c>
      <c r="AN273" s="43">
        <f t="shared" si="42"/>
        <v>4.88</v>
      </c>
      <c r="AO273" s="57"/>
    </row>
    <row r="274" spans="1:41" ht="23.25" customHeight="1">
      <c r="A274" s="40" t="s">
        <v>650</v>
      </c>
      <c r="B274" s="41" t="s">
        <v>651</v>
      </c>
      <c r="C274" s="42" t="s">
        <v>652</v>
      </c>
      <c r="D274" s="43"/>
      <c r="E274" s="52">
        <v>2020</v>
      </c>
      <c r="F274" s="52">
        <v>2020</v>
      </c>
      <c r="G274" s="52">
        <v>2020</v>
      </c>
      <c r="H274" s="43"/>
      <c r="I274" s="43"/>
      <c r="J274" s="43"/>
      <c r="K274" s="43">
        <v>1.9</v>
      </c>
      <c r="L274" s="43"/>
      <c r="M274" s="43"/>
      <c r="N274" s="43"/>
      <c r="O274" s="43"/>
      <c r="P274" s="43">
        <v>1.9</v>
      </c>
      <c r="Q274" s="43"/>
      <c r="R274" s="43"/>
      <c r="S274" s="43"/>
      <c r="T274" s="43"/>
      <c r="U274" s="43"/>
      <c r="V274" s="43"/>
      <c r="W274" s="43"/>
      <c r="X274" s="43">
        <v>0</v>
      </c>
      <c r="Y274" s="43"/>
      <c r="Z274" s="43">
        <v>0</v>
      </c>
      <c r="AA274" s="43"/>
      <c r="AB274" s="43"/>
      <c r="AC274" s="43"/>
      <c r="AD274" s="43"/>
      <c r="AE274" s="43"/>
      <c r="AF274" s="43"/>
      <c r="AG274" s="43"/>
      <c r="AH274" s="43"/>
      <c r="AI274" s="43">
        <v>1.9</v>
      </c>
      <c r="AJ274" s="43">
        <v>1.9</v>
      </c>
      <c r="AK274" s="43"/>
      <c r="AL274" s="43"/>
      <c r="AM274" s="43">
        <f t="shared" si="42"/>
        <v>1.9</v>
      </c>
      <c r="AN274" s="43">
        <f t="shared" si="42"/>
        <v>1.9</v>
      </c>
      <c r="AO274" s="57"/>
    </row>
    <row r="275" spans="1:41" ht="23.25" customHeight="1">
      <c r="A275" s="40" t="s">
        <v>653</v>
      </c>
      <c r="B275" s="41" t="s">
        <v>654</v>
      </c>
      <c r="C275" s="42" t="s">
        <v>655</v>
      </c>
      <c r="D275" s="43"/>
      <c r="E275" s="52">
        <v>2020</v>
      </c>
      <c r="F275" s="52">
        <v>2020</v>
      </c>
      <c r="G275" s="52">
        <v>2020</v>
      </c>
      <c r="H275" s="43"/>
      <c r="I275" s="43"/>
      <c r="J275" s="43"/>
      <c r="K275" s="43">
        <v>0.11</v>
      </c>
      <c r="L275" s="43"/>
      <c r="M275" s="43"/>
      <c r="N275" s="43"/>
      <c r="O275" s="43"/>
      <c r="P275" s="43">
        <v>0.11</v>
      </c>
      <c r="Q275" s="43"/>
      <c r="R275" s="43"/>
      <c r="S275" s="43"/>
      <c r="T275" s="43"/>
      <c r="U275" s="43"/>
      <c r="V275" s="43"/>
      <c r="W275" s="43"/>
      <c r="X275" s="43">
        <v>0</v>
      </c>
      <c r="Y275" s="43"/>
      <c r="Z275" s="43">
        <v>0</v>
      </c>
      <c r="AA275" s="43"/>
      <c r="AB275" s="43"/>
      <c r="AC275" s="43"/>
      <c r="AD275" s="43"/>
      <c r="AE275" s="43"/>
      <c r="AF275" s="43"/>
      <c r="AG275" s="43"/>
      <c r="AH275" s="43"/>
      <c r="AI275" s="43">
        <v>0.11</v>
      </c>
      <c r="AJ275" s="43">
        <v>0.11</v>
      </c>
      <c r="AK275" s="43"/>
      <c r="AL275" s="43"/>
      <c r="AM275" s="43">
        <f t="shared" si="42"/>
        <v>0.11</v>
      </c>
      <c r="AN275" s="43">
        <f t="shared" si="42"/>
        <v>0.11</v>
      </c>
      <c r="AO275" s="57"/>
    </row>
    <row r="276" spans="1:41" ht="23.25" customHeight="1">
      <c r="A276" s="40" t="s">
        <v>656</v>
      </c>
      <c r="B276" s="41" t="s">
        <v>657</v>
      </c>
      <c r="C276" s="42" t="s">
        <v>658</v>
      </c>
      <c r="D276" s="43"/>
      <c r="E276" s="52">
        <v>2020</v>
      </c>
      <c r="F276" s="52">
        <v>2020</v>
      </c>
      <c r="G276" s="52">
        <v>2020</v>
      </c>
      <c r="H276" s="43"/>
      <c r="I276" s="43"/>
      <c r="J276" s="43"/>
      <c r="K276" s="43">
        <v>0.12</v>
      </c>
      <c r="L276" s="43"/>
      <c r="M276" s="43"/>
      <c r="N276" s="43"/>
      <c r="O276" s="43"/>
      <c r="P276" s="43">
        <v>0.12</v>
      </c>
      <c r="Q276" s="43"/>
      <c r="R276" s="43"/>
      <c r="S276" s="43"/>
      <c r="T276" s="43"/>
      <c r="U276" s="43"/>
      <c r="V276" s="43"/>
      <c r="W276" s="43"/>
      <c r="X276" s="43">
        <v>0</v>
      </c>
      <c r="Y276" s="43"/>
      <c r="Z276" s="43">
        <v>0</v>
      </c>
      <c r="AA276" s="43"/>
      <c r="AB276" s="43"/>
      <c r="AC276" s="43"/>
      <c r="AD276" s="43"/>
      <c r="AE276" s="43"/>
      <c r="AF276" s="43"/>
      <c r="AG276" s="43"/>
      <c r="AH276" s="43"/>
      <c r="AI276" s="43">
        <v>0.12</v>
      </c>
      <c r="AJ276" s="43">
        <v>0.12</v>
      </c>
      <c r="AK276" s="43"/>
      <c r="AL276" s="43"/>
      <c r="AM276" s="43">
        <f t="shared" si="42"/>
        <v>0.12</v>
      </c>
      <c r="AN276" s="43">
        <f t="shared" si="42"/>
        <v>0.12</v>
      </c>
      <c r="AO276" s="57"/>
    </row>
    <row r="277" spans="1:41" ht="23.25" customHeight="1">
      <c r="A277" s="40" t="s">
        <v>659</v>
      </c>
      <c r="B277" s="41" t="s">
        <v>660</v>
      </c>
      <c r="C277" s="42" t="s">
        <v>661</v>
      </c>
      <c r="D277" s="43"/>
      <c r="E277" s="52">
        <v>2021</v>
      </c>
      <c r="F277" s="52">
        <v>2021</v>
      </c>
      <c r="G277" s="52">
        <v>2021</v>
      </c>
      <c r="H277" s="43"/>
      <c r="I277" s="43"/>
      <c r="J277" s="43"/>
      <c r="K277" s="43">
        <v>7.25</v>
      </c>
      <c r="L277" s="43"/>
      <c r="M277" s="43"/>
      <c r="N277" s="43"/>
      <c r="O277" s="43"/>
      <c r="P277" s="43">
        <v>7.25</v>
      </c>
      <c r="Q277" s="43"/>
      <c r="R277" s="43"/>
      <c r="S277" s="43"/>
      <c r="T277" s="43"/>
      <c r="U277" s="43"/>
      <c r="V277" s="43"/>
      <c r="W277" s="43"/>
      <c r="X277" s="43">
        <v>0</v>
      </c>
      <c r="Y277" s="43"/>
      <c r="Z277" s="43">
        <v>0</v>
      </c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K277" s="43">
        <v>7.25</v>
      </c>
      <c r="AL277" s="43">
        <v>7.25</v>
      </c>
      <c r="AM277" s="43">
        <f t="shared" si="42"/>
        <v>7.25</v>
      </c>
      <c r="AN277" s="43">
        <f t="shared" si="42"/>
        <v>7.25</v>
      </c>
      <c r="AO277" s="57"/>
    </row>
    <row r="278" spans="1:41" ht="23.25" customHeight="1">
      <c r="A278" s="40" t="s">
        <v>662</v>
      </c>
      <c r="B278" s="41" t="s">
        <v>663</v>
      </c>
      <c r="C278" s="42" t="s">
        <v>664</v>
      </c>
      <c r="D278" s="43"/>
      <c r="E278" s="52">
        <v>2021</v>
      </c>
      <c r="F278" s="52">
        <v>2021</v>
      </c>
      <c r="G278" s="52">
        <v>2021</v>
      </c>
      <c r="H278" s="43"/>
      <c r="I278" s="43"/>
      <c r="J278" s="43"/>
      <c r="K278" s="43">
        <v>1.48</v>
      </c>
      <c r="L278" s="43"/>
      <c r="M278" s="43"/>
      <c r="N278" s="43"/>
      <c r="O278" s="43"/>
      <c r="P278" s="43">
        <v>1.48</v>
      </c>
      <c r="Q278" s="43"/>
      <c r="R278" s="43"/>
      <c r="S278" s="43"/>
      <c r="T278" s="43"/>
      <c r="U278" s="43"/>
      <c r="V278" s="43"/>
      <c r="W278" s="43"/>
      <c r="X278" s="43">
        <v>0</v>
      </c>
      <c r="Y278" s="43"/>
      <c r="Z278" s="43">
        <v>0</v>
      </c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K278" s="43">
        <v>1.48</v>
      </c>
      <c r="AL278" s="43">
        <v>1.48</v>
      </c>
      <c r="AM278" s="43">
        <f>AC278+AE278+AG278+AI278+AK278</f>
        <v>1.48</v>
      </c>
      <c r="AN278" s="43">
        <f>AD278+AF278+AH278+AJ278+AL278</f>
        <v>1.48</v>
      </c>
      <c r="AO278" s="57"/>
    </row>
    <row r="279" spans="1:41">
      <c r="A279" s="27" t="s">
        <v>98</v>
      </c>
      <c r="B279" s="53" t="s">
        <v>98</v>
      </c>
      <c r="C279" s="58"/>
      <c r="D279" s="29"/>
      <c r="E279" s="30"/>
      <c r="F279" s="30"/>
      <c r="G279" s="30"/>
      <c r="H279" s="29"/>
      <c r="I279" s="29"/>
      <c r="J279" s="29"/>
      <c r="K279" s="29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55"/>
    </row>
  </sheetData>
  <mergeCells count="32">
    <mergeCell ref="A12:AO12"/>
    <mergeCell ref="A4:AO4"/>
    <mergeCell ref="A6:AO6"/>
    <mergeCell ref="A7:AO7"/>
    <mergeCell ref="A9:AO9"/>
    <mergeCell ref="A11:AO11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N15:AN16"/>
    <mergeCell ref="U14:Z14"/>
    <mergeCell ref="AA14:AB15"/>
    <mergeCell ref="AC14:AN14"/>
    <mergeCell ref="AO14:AO16"/>
    <mergeCell ref="AC15:AD15"/>
    <mergeCell ref="AE15:AF15"/>
    <mergeCell ref="AG15:AH15"/>
    <mergeCell ref="AI15:AJ15"/>
    <mergeCell ref="AK15:AL15"/>
    <mergeCell ref="AM15:AM16"/>
  </mergeCells>
  <conditionalFormatting sqref="C224:C229 C254:C256 C18:C27 C73 D18:AO279">
    <cfRule type="cellIs" dxfId="1" priority="2" operator="equal">
      <formula>0</formula>
    </cfRule>
  </conditionalFormatting>
  <conditionalFormatting sqref="E271:G278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9" firstPageNumber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SalnikovNE</cp:lastModifiedBy>
  <cp:lastPrinted>2017-03-31T11:51:08Z</cp:lastPrinted>
  <dcterms:created xsi:type="dcterms:W3CDTF">2017-03-30T04:29:57Z</dcterms:created>
  <dcterms:modified xsi:type="dcterms:W3CDTF">2017-09-11T11:25:40Z</dcterms:modified>
</cp:coreProperties>
</file>