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2" i="1" l="1"/>
  <c r="E103" i="1"/>
  <c r="Z141" i="1" l="1"/>
  <c r="AA141" i="1"/>
  <c r="AB141" i="1"/>
  <c r="AC136" i="1"/>
  <c r="AB136" i="1"/>
  <c r="AA136" i="1"/>
  <c r="Z136" i="1"/>
  <c r="X139" i="1"/>
  <c r="N144" i="1"/>
  <c r="M144" i="1"/>
  <c r="L144" i="1"/>
  <c r="K144" i="1"/>
  <c r="N143" i="1"/>
  <c r="M143" i="1"/>
  <c r="L143" i="1"/>
  <c r="K143" i="1"/>
  <c r="N142" i="1"/>
  <c r="M142" i="1"/>
  <c r="L142" i="1"/>
  <c r="K142" i="1"/>
  <c r="M141" i="1"/>
  <c r="L141" i="1"/>
  <c r="K141" i="1"/>
  <c r="N140" i="1"/>
  <c r="M140" i="1"/>
  <c r="L140" i="1"/>
  <c r="K140" i="1"/>
  <c r="N139" i="1"/>
  <c r="M139" i="1"/>
  <c r="L139" i="1"/>
  <c r="K139" i="1"/>
  <c r="S144" i="1"/>
  <c r="R144" i="1"/>
  <c r="Q144" i="1"/>
  <c r="P144" i="1"/>
  <c r="S143" i="1"/>
  <c r="R143" i="1"/>
  <c r="Q143" i="1"/>
  <c r="P143" i="1"/>
  <c r="S142" i="1"/>
  <c r="R142" i="1"/>
  <c r="Q142" i="1"/>
  <c r="P142" i="1"/>
  <c r="R141" i="1"/>
  <c r="Q141" i="1"/>
  <c r="P141" i="1"/>
  <c r="S140" i="1"/>
  <c r="R140" i="1"/>
  <c r="Q140" i="1"/>
  <c r="P140" i="1"/>
  <c r="S139" i="1"/>
  <c r="R139" i="1"/>
  <c r="Q139" i="1"/>
  <c r="P139" i="1"/>
  <c r="X144" i="1"/>
  <c r="W144" i="1"/>
  <c r="V144" i="1"/>
  <c r="U144" i="1"/>
  <c r="X143" i="1"/>
  <c r="W143" i="1"/>
  <c r="V143" i="1"/>
  <c r="U143" i="1"/>
  <c r="X142" i="1"/>
  <c r="W142" i="1"/>
  <c r="V142" i="1"/>
  <c r="U142" i="1"/>
  <c r="W141" i="1"/>
  <c r="V141" i="1"/>
  <c r="U141" i="1"/>
  <c r="X140" i="1"/>
  <c r="W140" i="1"/>
  <c r="V140" i="1"/>
  <c r="U140" i="1"/>
  <c r="W139" i="1"/>
  <c r="V139" i="1"/>
  <c r="U139" i="1"/>
  <c r="Z140" i="1"/>
  <c r="AA140" i="1"/>
  <c r="AB140" i="1"/>
  <c r="AC140" i="1"/>
  <c r="Z142" i="1"/>
  <c r="AA142" i="1"/>
  <c r="AB142" i="1"/>
  <c r="AC142" i="1"/>
  <c r="Z143" i="1"/>
  <c r="AA143" i="1"/>
  <c r="AB143" i="1"/>
  <c r="AC143" i="1"/>
  <c r="Z144" i="1"/>
  <c r="AA144" i="1"/>
  <c r="AB144" i="1"/>
  <c r="AC144" i="1"/>
  <c r="AC139" i="1"/>
  <c r="AB139" i="1"/>
  <c r="AA139" i="1"/>
  <c r="Z139" i="1"/>
  <c r="N133" i="1"/>
  <c r="M133" i="1"/>
  <c r="L133" i="1"/>
  <c r="K133" i="1"/>
  <c r="N132" i="1"/>
  <c r="M132" i="1"/>
  <c r="L132" i="1"/>
  <c r="K132" i="1"/>
  <c r="N131" i="1"/>
  <c r="M131" i="1"/>
  <c r="L131" i="1"/>
  <c r="K131" i="1"/>
  <c r="N130" i="1"/>
  <c r="M130" i="1"/>
  <c r="L130" i="1"/>
  <c r="K130" i="1"/>
  <c r="S133" i="1"/>
  <c r="R133" i="1"/>
  <c r="Q133" i="1"/>
  <c r="P133" i="1"/>
  <c r="S132" i="1"/>
  <c r="R132" i="1"/>
  <c r="Q132" i="1"/>
  <c r="P132" i="1"/>
  <c r="S131" i="1"/>
  <c r="R131" i="1"/>
  <c r="Q131" i="1"/>
  <c r="P131" i="1"/>
  <c r="S130" i="1"/>
  <c r="R130" i="1"/>
  <c r="Q130" i="1"/>
  <c r="P130" i="1"/>
  <c r="X133" i="1"/>
  <c r="W133" i="1"/>
  <c r="V133" i="1"/>
  <c r="U133" i="1"/>
  <c r="X132" i="1"/>
  <c r="W132" i="1"/>
  <c r="V132" i="1"/>
  <c r="U132" i="1"/>
  <c r="X131" i="1"/>
  <c r="W131" i="1"/>
  <c r="V131" i="1"/>
  <c r="U131" i="1"/>
  <c r="X130" i="1"/>
  <c r="W130" i="1"/>
  <c r="V130" i="1"/>
  <c r="U130" i="1"/>
  <c r="Z131" i="1"/>
  <c r="AA131" i="1"/>
  <c r="AB131" i="1"/>
  <c r="AC131" i="1"/>
  <c r="Z132" i="1"/>
  <c r="AA132" i="1"/>
  <c r="AB132" i="1"/>
  <c r="AC132" i="1"/>
  <c r="Z133" i="1"/>
  <c r="AA133" i="1"/>
  <c r="AB133" i="1"/>
  <c r="AC133" i="1"/>
  <c r="AC130" i="1"/>
  <c r="AB130" i="1"/>
  <c r="AA130" i="1"/>
  <c r="Z130" i="1"/>
  <c r="N103" i="1"/>
  <c r="M103" i="1"/>
  <c r="L103" i="1"/>
  <c r="K103" i="1"/>
  <c r="N102" i="1"/>
  <c r="M102" i="1"/>
  <c r="L102" i="1"/>
  <c r="K102" i="1"/>
  <c r="N101" i="1"/>
  <c r="M101" i="1"/>
  <c r="L101" i="1"/>
  <c r="K101" i="1"/>
  <c r="N100" i="1"/>
  <c r="M100" i="1"/>
  <c r="L100" i="1"/>
  <c r="K100" i="1"/>
  <c r="N99" i="1"/>
  <c r="M99" i="1"/>
  <c r="L99" i="1"/>
  <c r="K99" i="1"/>
  <c r="N98" i="1"/>
  <c r="M98" i="1"/>
  <c r="L98" i="1"/>
  <c r="K98" i="1"/>
  <c r="N97" i="1"/>
  <c r="M97" i="1"/>
  <c r="L97" i="1"/>
  <c r="K97" i="1"/>
  <c r="S103" i="1"/>
  <c r="R103" i="1"/>
  <c r="Q103" i="1"/>
  <c r="P103" i="1"/>
  <c r="S102" i="1"/>
  <c r="R102" i="1"/>
  <c r="Q102" i="1"/>
  <c r="P102" i="1"/>
  <c r="S101" i="1"/>
  <c r="R101" i="1"/>
  <c r="Q101" i="1"/>
  <c r="P101" i="1"/>
  <c r="S100" i="1"/>
  <c r="R100" i="1"/>
  <c r="Q100" i="1"/>
  <c r="P100" i="1"/>
  <c r="S99" i="1"/>
  <c r="R99" i="1"/>
  <c r="Q99" i="1"/>
  <c r="P99" i="1"/>
  <c r="S98" i="1"/>
  <c r="R98" i="1"/>
  <c r="Q98" i="1"/>
  <c r="P98" i="1"/>
  <c r="S97" i="1"/>
  <c r="R97" i="1"/>
  <c r="Q97" i="1"/>
  <c r="P97" i="1"/>
  <c r="X103" i="1"/>
  <c r="W103" i="1"/>
  <c r="V103" i="1"/>
  <c r="U103" i="1"/>
  <c r="X102" i="1"/>
  <c r="W102" i="1"/>
  <c r="V102" i="1"/>
  <c r="U102" i="1"/>
  <c r="X101" i="1"/>
  <c r="W101" i="1"/>
  <c r="V101" i="1"/>
  <c r="U101" i="1"/>
  <c r="X100" i="1"/>
  <c r="W100" i="1"/>
  <c r="V100" i="1"/>
  <c r="U100" i="1"/>
  <c r="X99" i="1"/>
  <c r="W99" i="1"/>
  <c r="V99" i="1"/>
  <c r="U99" i="1"/>
  <c r="X98" i="1"/>
  <c r="W98" i="1"/>
  <c r="V98" i="1"/>
  <c r="U98" i="1"/>
  <c r="X97" i="1"/>
  <c r="W97" i="1"/>
  <c r="V97" i="1"/>
  <c r="U97" i="1"/>
  <c r="Z98" i="1"/>
  <c r="AA98" i="1"/>
  <c r="AB98" i="1"/>
  <c r="AC98" i="1"/>
  <c r="Z99" i="1"/>
  <c r="AA99" i="1"/>
  <c r="AB99" i="1"/>
  <c r="AC99" i="1"/>
  <c r="Z100" i="1"/>
  <c r="AA100" i="1"/>
  <c r="AB100" i="1"/>
  <c r="AC100" i="1"/>
  <c r="Z101" i="1"/>
  <c r="AA101" i="1"/>
  <c r="AB101" i="1"/>
  <c r="AC101" i="1"/>
  <c r="Z102" i="1"/>
  <c r="AA102" i="1"/>
  <c r="AB102" i="1"/>
  <c r="AC102" i="1"/>
  <c r="Z103" i="1"/>
  <c r="AA103" i="1"/>
  <c r="AB103" i="1"/>
  <c r="AC103" i="1"/>
  <c r="AC97" i="1"/>
  <c r="AB97" i="1"/>
  <c r="AA97" i="1"/>
  <c r="Z97" i="1"/>
  <c r="N93" i="1"/>
  <c r="M93" i="1"/>
  <c r="L93" i="1"/>
  <c r="K93" i="1"/>
  <c r="J93" i="1" s="1"/>
  <c r="S93" i="1"/>
  <c r="R93" i="1"/>
  <c r="Q93" i="1"/>
  <c r="P93" i="1"/>
  <c r="O93" i="1" s="1"/>
  <c r="X93" i="1"/>
  <c r="W93" i="1"/>
  <c r="V93" i="1"/>
  <c r="U93" i="1"/>
  <c r="T93" i="1" s="1"/>
  <c r="AC93" i="1"/>
  <c r="AB93" i="1"/>
  <c r="AA93" i="1"/>
  <c r="Z93" i="1"/>
  <c r="Y93" i="1" s="1"/>
  <c r="N90" i="1"/>
  <c r="M90" i="1"/>
  <c r="L90" i="1"/>
  <c r="K90" i="1"/>
  <c r="N89" i="1"/>
  <c r="M89" i="1"/>
  <c r="L89" i="1"/>
  <c r="K89" i="1"/>
  <c r="N88" i="1"/>
  <c r="M88" i="1"/>
  <c r="L88" i="1"/>
  <c r="K88" i="1"/>
  <c r="N87" i="1"/>
  <c r="M87" i="1"/>
  <c r="L87" i="1"/>
  <c r="K87" i="1"/>
  <c r="N86" i="1"/>
  <c r="M86" i="1"/>
  <c r="L86" i="1"/>
  <c r="K86" i="1"/>
  <c r="N85" i="1"/>
  <c r="M85" i="1"/>
  <c r="L85" i="1"/>
  <c r="K85" i="1"/>
  <c r="S90" i="1"/>
  <c r="R90" i="1"/>
  <c r="Q90" i="1"/>
  <c r="P90" i="1"/>
  <c r="S89" i="1"/>
  <c r="R89" i="1"/>
  <c r="Q89" i="1"/>
  <c r="P89" i="1"/>
  <c r="S88" i="1"/>
  <c r="R88" i="1"/>
  <c r="Q88" i="1"/>
  <c r="P88" i="1"/>
  <c r="S87" i="1"/>
  <c r="R87" i="1"/>
  <c r="Q87" i="1"/>
  <c r="P87" i="1"/>
  <c r="S86" i="1"/>
  <c r="R86" i="1"/>
  <c r="Q86" i="1"/>
  <c r="P86" i="1"/>
  <c r="S85" i="1"/>
  <c r="R85" i="1"/>
  <c r="Q85" i="1"/>
  <c r="P85" i="1"/>
  <c r="X90" i="1"/>
  <c r="W90" i="1"/>
  <c r="V90" i="1"/>
  <c r="U90" i="1"/>
  <c r="X89" i="1"/>
  <c r="W89" i="1"/>
  <c r="V89" i="1"/>
  <c r="U89" i="1"/>
  <c r="X88" i="1"/>
  <c r="W88" i="1"/>
  <c r="V88" i="1"/>
  <c r="U88" i="1"/>
  <c r="X87" i="1"/>
  <c r="W87" i="1"/>
  <c r="V87" i="1"/>
  <c r="U87" i="1"/>
  <c r="X86" i="1"/>
  <c r="W86" i="1"/>
  <c r="V86" i="1"/>
  <c r="U86" i="1"/>
  <c r="X85" i="1"/>
  <c r="W85" i="1"/>
  <c r="V85" i="1"/>
  <c r="U85" i="1"/>
  <c r="Z86" i="1"/>
  <c r="AA86" i="1"/>
  <c r="AB86" i="1"/>
  <c r="AC86" i="1"/>
  <c r="Z87" i="1"/>
  <c r="AA87" i="1"/>
  <c r="AB87" i="1"/>
  <c r="AC87" i="1"/>
  <c r="Z88" i="1"/>
  <c r="AA88" i="1"/>
  <c r="AB88" i="1"/>
  <c r="AC88" i="1"/>
  <c r="Z89" i="1"/>
  <c r="AA89" i="1"/>
  <c r="AB89" i="1"/>
  <c r="AC89" i="1"/>
  <c r="Z90" i="1"/>
  <c r="AA90" i="1"/>
  <c r="AB90" i="1"/>
  <c r="AC90" i="1"/>
  <c r="AC85" i="1"/>
  <c r="AB85" i="1"/>
  <c r="AA85" i="1"/>
  <c r="Z85" i="1"/>
  <c r="N81" i="1"/>
  <c r="M81" i="1"/>
  <c r="L81" i="1"/>
  <c r="K81" i="1"/>
  <c r="S81" i="1"/>
  <c r="R81" i="1"/>
  <c r="Q81" i="1"/>
  <c r="P81" i="1"/>
  <c r="X81" i="1"/>
  <c r="W81" i="1"/>
  <c r="V81" i="1"/>
  <c r="U81" i="1"/>
  <c r="AC81" i="1"/>
  <c r="AB81" i="1"/>
  <c r="AA81" i="1"/>
  <c r="Z81" i="1"/>
  <c r="N78" i="1"/>
  <c r="M78" i="1"/>
  <c r="L78" i="1"/>
  <c r="K78" i="1"/>
  <c r="N77" i="1"/>
  <c r="M77" i="1"/>
  <c r="L77" i="1"/>
  <c r="K77" i="1"/>
  <c r="N76" i="1"/>
  <c r="M76" i="1"/>
  <c r="L76" i="1"/>
  <c r="K76" i="1"/>
  <c r="N75" i="1"/>
  <c r="M75" i="1"/>
  <c r="L75" i="1"/>
  <c r="K75" i="1"/>
  <c r="N74" i="1"/>
  <c r="M74" i="1"/>
  <c r="L74" i="1"/>
  <c r="K74" i="1"/>
  <c r="N73" i="1"/>
  <c r="M73" i="1"/>
  <c r="L73" i="1"/>
  <c r="K73" i="1"/>
  <c r="N72" i="1"/>
  <c r="M72" i="1"/>
  <c r="L72" i="1"/>
  <c r="K72" i="1"/>
  <c r="N71" i="1"/>
  <c r="M71" i="1"/>
  <c r="L71" i="1"/>
  <c r="K71" i="1"/>
  <c r="N70" i="1"/>
  <c r="M70" i="1"/>
  <c r="L70" i="1"/>
  <c r="K70" i="1"/>
  <c r="N69" i="1"/>
  <c r="M69" i="1"/>
  <c r="L69" i="1"/>
  <c r="K69" i="1"/>
  <c r="N68" i="1"/>
  <c r="M68" i="1"/>
  <c r="L68" i="1"/>
  <c r="K68" i="1"/>
  <c r="N67" i="1"/>
  <c r="M67" i="1"/>
  <c r="L67" i="1"/>
  <c r="K67" i="1"/>
  <c r="S78" i="1"/>
  <c r="R78" i="1"/>
  <c r="Q78" i="1"/>
  <c r="P78" i="1"/>
  <c r="S77" i="1"/>
  <c r="R77" i="1"/>
  <c r="Q77" i="1"/>
  <c r="P77" i="1"/>
  <c r="S76" i="1"/>
  <c r="R76" i="1"/>
  <c r="Q76" i="1"/>
  <c r="P76" i="1"/>
  <c r="S75" i="1"/>
  <c r="R75" i="1"/>
  <c r="Q75" i="1"/>
  <c r="P75" i="1"/>
  <c r="S74" i="1"/>
  <c r="R74" i="1"/>
  <c r="Q74" i="1"/>
  <c r="P74" i="1"/>
  <c r="S73" i="1"/>
  <c r="R73" i="1"/>
  <c r="Q73" i="1"/>
  <c r="P73" i="1"/>
  <c r="S72" i="1"/>
  <c r="R72" i="1"/>
  <c r="Q72" i="1"/>
  <c r="P72" i="1"/>
  <c r="S71" i="1"/>
  <c r="R71" i="1"/>
  <c r="Q71" i="1"/>
  <c r="P71" i="1"/>
  <c r="S70" i="1"/>
  <c r="R70" i="1"/>
  <c r="Q70" i="1"/>
  <c r="P70" i="1"/>
  <c r="S69" i="1"/>
  <c r="R69" i="1"/>
  <c r="Q69" i="1"/>
  <c r="P69" i="1"/>
  <c r="S68" i="1"/>
  <c r="R68" i="1"/>
  <c r="Q68" i="1"/>
  <c r="P68" i="1"/>
  <c r="S67" i="1"/>
  <c r="R67" i="1"/>
  <c r="Q67" i="1"/>
  <c r="P67" i="1"/>
  <c r="X78" i="1"/>
  <c r="W78" i="1"/>
  <c r="V78" i="1"/>
  <c r="U78" i="1"/>
  <c r="X77" i="1"/>
  <c r="W77" i="1"/>
  <c r="V77" i="1"/>
  <c r="U77" i="1"/>
  <c r="X76" i="1"/>
  <c r="W76" i="1"/>
  <c r="V76" i="1"/>
  <c r="U76" i="1"/>
  <c r="X75" i="1"/>
  <c r="W75" i="1"/>
  <c r="V75" i="1"/>
  <c r="U75" i="1"/>
  <c r="X74" i="1"/>
  <c r="W74" i="1"/>
  <c r="V74" i="1"/>
  <c r="U74" i="1"/>
  <c r="X73" i="1"/>
  <c r="W73" i="1"/>
  <c r="V73" i="1"/>
  <c r="U73" i="1"/>
  <c r="X72" i="1"/>
  <c r="W72" i="1"/>
  <c r="V72" i="1"/>
  <c r="U72" i="1"/>
  <c r="X71" i="1"/>
  <c r="W71" i="1"/>
  <c r="V71" i="1"/>
  <c r="U71" i="1"/>
  <c r="X70" i="1"/>
  <c r="W70" i="1"/>
  <c r="V70" i="1"/>
  <c r="U70" i="1"/>
  <c r="X69" i="1"/>
  <c r="W69" i="1"/>
  <c r="V69" i="1"/>
  <c r="U69" i="1"/>
  <c r="X68" i="1"/>
  <c r="W68" i="1"/>
  <c r="V68" i="1"/>
  <c r="U68" i="1"/>
  <c r="X67" i="1"/>
  <c r="W67" i="1"/>
  <c r="V67" i="1"/>
  <c r="U67" i="1"/>
  <c r="Z68" i="1"/>
  <c r="AA68" i="1"/>
  <c r="AB68" i="1"/>
  <c r="AC68" i="1"/>
  <c r="Z69" i="1"/>
  <c r="AA69" i="1"/>
  <c r="AB69" i="1"/>
  <c r="AC69" i="1"/>
  <c r="Z70" i="1"/>
  <c r="AA70" i="1"/>
  <c r="AB70" i="1"/>
  <c r="AC70" i="1"/>
  <c r="Z71" i="1"/>
  <c r="AA71" i="1"/>
  <c r="AB71" i="1"/>
  <c r="AC71" i="1"/>
  <c r="Z72" i="1"/>
  <c r="AA72" i="1"/>
  <c r="AB72" i="1"/>
  <c r="AC72" i="1"/>
  <c r="Z73" i="1"/>
  <c r="AA73" i="1"/>
  <c r="AB73" i="1"/>
  <c r="AC73" i="1"/>
  <c r="Z74" i="1"/>
  <c r="AA74" i="1"/>
  <c r="AB74" i="1"/>
  <c r="AC74" i="1"/>
  <c r="Z75" i="1"/>
  <c r="AA75" i="1"/>
  <c r="AB75" i="1"/>
  <c r="AC75" i="1"/>
  <c r="Z76" i="1"/>
  <c r="AA76" i="1"/>
  <c r="AB76" i="1"/>
  <c r="AC76" i="1"/>
  <c r="Z77" i="1"/>
  <c r="AA77" i="1"/>
  <c r="AB77" i="1"/>
  <c r="AC77" i="1"/>
  <c r="Z78" i="1"/>
  <c r="AA78" i="1"/>
  <c r="AB78" i="1"/>
  <c r="AC78" i="1"/>
  <c r="AA67" i="1"/>
  <c r="AB67" i="1"/>
  <c r="AC67" i="1"/>
  <c r="Z67" i="1"/>
  <c r="N35" i="1" l="1"/>
  <c r="M35" i="1"/>
  <c r="L35" i="1"/>
  <c r="K35" i="1"/>
  <c r="N32" i="1"/>
  <c r="M32" i="1"/>
  <c r="L32" i="1"/>
  <c r="K32" i="1"/>
  <c r="S35" i="1"/>
  <c r="R35" i="1"/>
  <c r="Q35" i="1"/>
  <c r="P35" i="1"/>
  <c r="S32" i="1"/>
  <c r="R32" i="1"/>
  <c r="Q32" i="1"/>
  <c r="P32" i="1"/>
  <c r="T35" i="1"/>
  <c r="T32" i="1"/>
  <c r="Y35" i="1"/>
  <c r="Y32" i="1"/>
  <c r="AV87" i="1"/>
  <c r="AU87" i="1" l="1"/>
  <c r="AX87" i="1"/>
  <c r="AW87" i="1"/>
  <c r="H102" i="1" l="1"/>
  <c r="AT103" i="1" l="1"/>
  <c r="AY103" i="1"/>
  <c r="AO103" i="1"/>
  <c r="AJ103" i="1"/>
  <c r="AI103" i="1"/>
  <c r="AH103" i="1"/>
  <c r="AG103" i="1"/>
  <c r="AF103" i="1"/>
  <c r="Y103" i="1"/>
  <c r="T103" i="1"/>
  <c r="O103" i="1"/>
  <c r="J103" i="1"/>
  <c r="I103" i="1"/>
  <c r="H103" i="1"/>
  <c r="G103" i="1"/>
  <c r="F103" i="1"/>
  <c r="AY102" i="1"/>
  <c r="AT102" i="1"/>
  <c r="AO102" i="1"/>
  <c r="AJ102" i="1"/>
  <c r="AI102" i="1"/>
  <c r="AH102" i="1"/>
  <c r="AG102" i="1"/>
  <c r="AF102" i="1"/>
  <c r="Y102" i="1"/>
  <c r="T102" i="1"/>
  <c r="O102" i="1"/>
  <c r="J102" i="1"/>
  <c r="I102" i="1"/>
  <c r="G102" i="1"/>
  <c r="F102" i="1"/>
  <c r="AE103" i="1" l="1"/>
  <c r="AE102" i="1"/>
  <c r="J35" i="1" l="1"/>
  <c r="O35" i="1"/>
  <c r="AP88" i="1" l="1"/>
  <c r="AR88" i="1"/>
  <c r="AS88" i="1"/>
  <c r="AQ88" i="1"/>
  <c r="AP131" i="1" l="1"/>
  <c r="AR131" i="1"/>
  <c r="AS131" i="1"/>
  <c r="AQ131" i="1"/>
  <c r="O99" i="1" l="1"/>
  <c r="D138" i="1" l="1"/>
  <c r="D26" i="1" s="1"/>
  <c r="D135" i="1"/>
  <c r="D129" i="1"/>
  <c r="D124" i="1"/>
  <c r="D23" i="1" s="1"/>
  <c r="D96" i="1"/>
  <c r="D95" i="1" s="1"/>
  <c r="D92" i="1"/>
  <c r="D84" i="1"/>
  <c r="D83" i="1" s="1"/>
  <c r="D80" i="1"/>
  <c r="D66" i="1"/>
  <c r="D65" i="1"/>
  <c r="D34" i="1"/>
  <c r="D31" i="1"/>
  <c r="D30" i="1"/>
  <c r="D29" i="1" s="1"/>
  <c r="D21" i="1" s="1"/>
  <c r="D25" i="1"/>
  <c r="D24" i="1"/>
  <c r="AD138" i="1"/>
  <c r="AD135" i="1"/>
  <c r="AD129" i="1"/>
  <c r="AD96" i="1"/>
  <c r="AD95" i="1" s="1"/>
  <c r="AD64" i="1" s="1"/>
  <c r="AD22" i="1" s="1"/>
  <c r="AD92" i="1"/>
  <c r="AD84" i="1"/>
  <c r="AD83" i="1"/>
  <c r="AD80" i="1"/>
  <c r="AD66" i="1"/>
  <c r="AD65" i="1"/>
  <c r="AD34" i="1"/>
  <c r="AD31" i="1"/>
  <c r="AD30" i="1"/>
  <c r="AD29" i="1"/>
  <c r="AD21" i="1" s="1"/>
  <c r="AD26" i="1"/>
  <c r="AD25" i="1"/>
  <c r="AD24" i="1"/>
  <c r="AD23" i="1"/>
  <c r="D64" i="1" l="1"/>
  <c r="D22" i="1" s="1"/>
  <c r="D20" i="1" s="1"/>
  <c r="AD20" i="1"/>
  <c r="K135" i="1" l="1"/>
  <c r="L135" i="1"/>
  <c r="M135" i="1"/>
  <c r="N135" i="1"/>
  <c r="O135" i="1"/>
  <c r="P135" i="1"/>
  <c r="Q135" i="1"/>
  <c r="R135" i="1"/>
  <c r="S135" i="1"/>
  <c r="U135" i="1"/>
  <c r="V135" i="1"/>
  <c r="W135" i="1"/>
  <c r="X135" i="1"/>
  <c r="Z135" i="1"/>
  <c r="AA135" i="1"/>
  <c r="AB135" i="1"/>
  <c r="AC135" i="1"/>
  <c r="AG135" i="1"/>
  <c r="AH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Z135" i="1"/>
  <c r="BA135" i="1"/>
  <c r="BB135" i="1"/>
  <c r="F136" i="1"/>
  <c r="F135" i="1" s="1"/>
  <c r="G136" i="1"/>
  <c r="G135" i="1" s="1"/>
  <c r="H136" i="1"/>
  <c r="H135" i="1" s="1"/>
  <c r="I136" i="1"/>
  <c r="I135" i="1" s="1"/>
  <c r="J136" i="1"/>
  <c r="O136" i="1"/>
  <c r="T136" i="1"/>
  <c r="T135" i="1" s="1"/>
  <c r="Y136" i="1"/>
  <c r="Y135" i="1" s="1"/>
  <c r="AF136" i="1"/>
  <c r="AF135" i="1" s="1"/>
  <c r="AG136" i="1"/>
  <c r="AH136" i="1"/>
  <c r="AI136" i="1"/>
  <c r="AI135" i="1" s="1"/>
  <c r="AJ136" i="1"/>
  <c r="AO136" i="1"/>
  <c r="AT136" i="1"/>
  <c r="AY136" i="1"/>
  <c r="AY135" i="1" s="1"/>
  <c r="AY77" i="1"/>
  <c r="AT77" i="1"/>
  <c r="AO77" i="1"/>
  <c r="AJ77" i="1"/>
  <c r="AI77" i="1"/>
  <c r="AH77" i="1"/>
  <c r="AG77" i="1"/>
  <c r="AF77" i="1"/>
  <c r="Y77" i="1"/>
  <c r="T77" i="1"/>
  <c r="O77" i="1"/>
  <c r="J77" i="1"/>
  <c r="I77" i="1"/>
  <c r="H77" i="1"/>
  <c r="G77" i="1"/>
  <c r="F77" i="1"/>
  <c r="E136" i="1" l="1"/>
  <c r="E135" i="1" s="1"/>
  <c r="AE136" i="1"/>
  <c r="AE135" i="1" s="1"/>
  <c r="J135" i="1"/>
  <c r="AJ135" i="1"/>
  <c r="E77" i="1"/>
  <c r="AE77" i="1"/>
  <c r="AF70" i="1" l="1"/>
  <c r="AG70" i="1"/>
  <c r="AH70" i="1"/>
  <c r="AI70" i="1"/>
  <c r="AF71" i="1"/>
  <c r="AG71" i="1"/>
  <c r="AH71" i="1"/>
  <c r="AI71" i="1"/>
  <c r="AF72" i="1"/>
  <c r="AG72" i="1"/>
  <c r="AH72" i="1"/>
  <c r="AI72" i="1"/>
  <c r="AF73" i="1"/>
  <c r="AG73" i="1"/>
  <c r="AH73" i="1"/>
  <c r="AI73" i="1"/>
  <c r="AF74" i="1"/>
  <c r="AG74" i="1"/>
  <c r="AH74" i="1"/>
  <c r="AI74" i="1"/>
  <c r="AF75" i="1"/>
  <c r="AG75" i="1"/>
  <c r="AH75" i="1"/>
  <c r="AI75" i="1"/>
  <c r="AF76" i="1"/>
  <c r="AG76" i="1"/>
  <c r="AH76" i="1"/>
  <c r="AI76" i="1"/>
  <c r="AF78" i="1"/>
  <c r="AG78" i="1"/>
  <c r="AH78" i="1"/>
  <c r="AI78" i="1"/>
  <c r="K80" i="1"/>
  <c r="L80" i="1"/>
  <c r="M80" i="1"/>
  <c r="N80" i="1"/>
  <c r="P80" i="1"/>
  <c r="Q80" i="1"/>
  <c r="R80" i="1"/>
  <c r="S80" i="1"/>
  <c r="U80" i="1"/>
  <c r="V80" i="1"/>
  <c r="W80" i="1"/>
  <c r="X80" i="1"/>
  <c r="Z80" i="1"/>
  <c r="AA80" i="1"/>
  <c r="AB80" i="1"/>
  <c r="AC80" i="1"/>
  <c r="AK80" i="1"/>
  <c r="AL80" i="1"/>
  <c r="AM80" i="1"/>
  <c r="AN80" i="1"/>
  <c r="AP80" i="1"/>
  <c r="AQ80" i="1"/>
  <c r="AR80" i="1"/>
  <c r="AS80" i="1"/>
  <c r="AU80" i="1"/>
  <c r="AV80" i="1"/>
  <c r="AW80" i="1"/>
  <c r="AX80" i="1"/>
  <c r="AZ80" i="1"/>
  <c r="BA80" i="1"/>
  <c r="BB80" i="1"/>
  <c r="F81" i="1"/>
  <c r="F80" i="1" s="1"/>
  <c r="G81" i="1"/>
  <c r="G80" i="1" s="1"/>
  <c r="H81" i="1"/>
  <c r="H80" i="1" s="1"/>
  <c r="I81" i="1"/>
  <c r="I80" i="1" s="1"/>
  <c r="J81" i="1"/>
  <c r="J80" i="1" s="1"/>
  <c r="O81" i="1"/>
  <c r="O80" i="1" s="1"/>
  <c r="T81" i="1"/>
  <c r="T80" i="1" s="1"/>
  <c r="Y81" i="1"/>
  <c r="Y80" i="1" s="1"/>
  <c r="AF81" i="1"/>
  <c r="AF80" i="1" s="1"/>
  <c r="AG81" i="1"/>
  <c r="AG80" i="1" s="1"/>
  <c r="AH81" i="1"/>
  <c r="AH80" i="1" s="1"/>
  <c r="AI81" i="1"/>
  <c r="AI80" i="1" s="1"/>
  <c r="AJ81" i="1"/>
  <c r="AJ80" i="1" s="1"/>
  <c r="AO81" i="1"/>
  <c r="AO80" i="1" s="1"/>
  <c r="AT81" i="1"/>
  <c r="AT80" i="1" s="1"/>
  <c r="AY81" i="1"/>
  <c r="AY80" i="1" s="1"/>
  <c r="BC66" i="1"/>
  <c r="BC65" i="1" s="1"/>
  <c r="BC64" i="1" s="1"/>
  <c r="BC22" i="1" s="1"/>
  <c r="BC34" i="1"/>
  <c r="BC23" i="1"/>
  <c r="BC24" i="1"/>
  <c r="BC25" i="1"/>
  <c r="BC26" i="1"/>
  <c r="BC31" i="1"/>
  <c r="E81" i="1" l="1"/>
  <c r="E80" i="1" s="1"/>
  <c r="AE81" i="1"/>
  <c r="AE80" i="1" s="1"/>
  <c r="BC30" i="1"/>
  <c r="BC29" i="1" s="1"/>
  <c r="BC21" i="1" s="1"/>
  <c r="BC20" i="1" s="1"/>
  <c r="T139" i="1"/>
  <c r="J32" i="1" l="1"/>
  <c r="O32" i="1"/>
  <c r="Y142" i="1" l="1"/>
  <c r="T142" i="1"/>
  <c r="O142" i="1"/>
  <c r="J142" i="1"/>
  <c r="I142" i="1"/>
  <c r="H142" i="1"/>
  <c r="G142" i="1"/>
  <c r="F142" i="1"/>
  <c r="Y101" i="1"/>
  <c r="T101" i="1"/>
  <c r="O101" i="1"/>
  <c r="J101" i="1"/>
  <c r="I101" i="1"/>
  <c r="H101" i="1"/>
  <c r="G101" i="1"/>
  <c r="F101" i="1"/>
  <c r="E35" i="1"/>
  <c r="I35" i="1"/>
  <c r="H35" i="1"/>
  <c r="G35" i="1"/>
  <c r="F35" i="1"/>
  <c r="AY130" i="1"/>
  <c r="AT130" i="1"/>
  <c r="AO130" i="1"/>
  <c r="AJ130" i="1"/>
  <c r="AI130" i="1"/>
  <c r="AH130" i="1"/>
  <c r="AG130" i="1"/>
  <c r="AF130" i="1"/>
  <c r="AY144" i="1"/>
  <c r="AT144" i="1"/>
  <c r="AO144" i="1"/>
  <c r="AJ144" i="1"/>
  <c r="AI144" i="1"/>
  <c r="AH144" i="1"/>
  <c r="AG144" i="1"/>
  <c r="AF144" i="1"/>
  <c r="AY143" i="1"/>
  <c r="AT143" i="1"/>
  <c r="AO143" i="1"/>
  <c r="AJ143" i="1"/>
  <c r="AI143" i="1"/>
  <c r="AH143" i="1"/>
  <c r="AG143" i="1"/>
  <c r="AF143" i="1"/>
  <c r="AY142" i="1"/>
  <c r="AT142" i="1"/>
  <c r="AO142" i="1"/>
  <c r="AJ142" i="1"/>
  <c r="AI142" i="1"/>
  <c r="AH142" i="1"/>
  <c r="AG142" i="1"/>
  <c r="AF142" i="1"/>
  <c r="AY141" i="1"/>
  <c r="AT141" i="1"/>
  <c r="AO141" i="1"/>
  <c r="AJ141" i="1"/>
  <c r="AI141" i="1"/>
  <c r="AH141" i="1"/>
  <c r="AG141" i="1"/>
  <c r="AF141" i="1"/>
  <c r="AY140" i="1"/>
  <c r="AT140" i="1"/>
  <c r="AO140" i="1"/>
  <c r="AJ140" i="1"/>
  <c r="AI140" i="1"/>
  <c r="AH140" i="1"/>
  <c r="AG140" i="1"/>
  <c r="AF140" i="1"/>
  <c r="AY139" i="1"/>
  <c r="AT139" i="1"/>
  <c r="AO139" i="1"/>
  <c r="AJ139" i="1"/>
  <c r="AI139" i="1"/>
  <c r="AH139" i="1"/>
  <c r="AG139" i="1"/>
  <c r="AF139" i="1"/>
  <c r="AY133" i="1"/>
  <c r="AT133" i="1"/>
  <c r="AO133" i="1"/>
  <c r="AJ133" i="1"/>
  <c r="AI133" i="1"/>
  <c r="AH133" i="1"/>
  <c r="AG133" i="1"/>
  <c r="AF133" i="1"/>
  <c r="AY132" i="1"/>
  <c r="AT132" i="1"/>
  <c r="AO132" i="1"/>
  <c r="AJ132" i="1"/>
  <c r="AI132" i="1"/>
  <c r="AH132" i="1"/>
  <c r="AG132" i="1"/>
  <c r="AF132" i="1"/>
  <c r="AY131" i="1"/>
  <c r="AT131" i="1"/>
  <c r="AO131" i="1"/>
  <c r="AJ131" i="1"/>
  <c r="AI131" i="1"/>
  <c r="AH131" i="1"/>
  <c r="AG131" i="1"/>
  <c r="AF131" i="1"/>
  <c r="AY101" i="1"/>
  <c r="AT101" i="1"/>
  <c r="AO101" i="1"/>
  <c r="AJ101" i="1"/>
  <c r="AI101" i="1"/>
  <c r="AH101" i="1"/>
  <c r="AG101" i="1"/>
  <c r="AF101" i="1"/>
  <c r="AY100" i="1"/>
  <c r="AT100" i="1"/>
  <c r="AO100" i="1"/>
  <c r="AJ100" i="1"/>
  <c r="AI100" i="1"/>
  <c r="AH100" i="1"/>
  <c r="AG100" i="1"/>
  <c r="AF100" i="1"/>
  <c r="AY99" i="1"/>
  <c r="AT99" i="1"/>
  <c r="AO99" i="1"/>
  <c r="AJ99" i="1"/>
  <c r="AI99" i="1"/>
  <c r="AH99" i="1"/>
  <c r="AG99" i="1"/>
  <c r="AF99" i="1"/>
  <c r="AY98" i="1"/>
  <c r="AT98" i="1"/>
  <c r="AO98" i="1"/>
  <c r="AJ98" i="1"/>
  <c r="AI98" i="1"/>
  <c r="AH98" i="1"/>
  <c r="AG98" i="1"/>
  <c r="AF98" i="1"/>
  <c r="AY97" i="1"/>
  <c r="AT97" i="1"/>
  <c r="AO97" i="1"/>
  <c r="AJ97" i="1"/>
  <c r="AI97" i="1"/>
  <c r="AH97" i="1"/>
  <c r="AG97" i="1"/>
  <c r="AF97" i="1"/>
  <c r="AY93" i="1"/>
  <c r="AT93" i="1"/>
  <c r="AO93" i="1"/>
  <c r="AJ93" i="1"/>
  <c r="AI93" i="1"/>
  <c r="AH93" i="1"/>
  <c r="AG93" i="1"/>
  <c r="AF93" i="1"/>
  <c r="AY90" i="1"/>
  <c r="AT90" i="1"/>
  <c r="AO90" i="1"/>
  <c r="AJ90" i="1"/>
  <c r="AI90" i="1"/>
  <c r="AH90" i="1"/>
  <c r="AG90" i="1"/>
  <c r="AF90" i="1"/>
  <c r="AY89" i="1"/>
  <c r="AT89" i="1"/>
  <c r="AO89" i="1"/>
  <c r="AJ89" i="1"/>
  <c r="AI89" i="1"/>
  <c r="AH89" i="1"/>
  <c r="AG89" i="1"/>
  <c r="AF89" i="1"/>
  <c r="AY88" i="1"/>
  <c r="AT88" i="1"/>
  <c r="AO88" i="1"/>
  <c r="AJ88" i="1"/>
  <c r="AI88" i="1"/>
  <c r="AH88" i="1"/>
  <c r="AG88" i="1"/>
  <c r="AF88" i="1"/>
  <c r="AY87" i="1"/>
  <c r="AT87" i="1"/>
  <c r="AO87" i="1"/>
  <c r="AJ87" i="1"/>
  <c r="AI87" i="1"/>
  <c r="AH87" i="1"/>
  <c r="AG87" i="1"/>
  <c r="AF87" i="1"/>
  <c r="AY86" i="1"/>
  <c r="AT86" i="1"/>
  <c r="AO86" i="1"/>
  <c r="AJ86" i="1"/>
  <c r="AI86" i="1"/>
  <c r="AH86" i="1"/>
  <c r="AG86" i="1"/>
  <c r="AF86" i="1"/>
  <c r="AY85" i="1"/>
  <c r="AT85" i="1"/>
  <c r="AO85" i="1"/>
  <c r="AJ85" i="1"/>
  <c r="AI85" i="1"/>
  <c r="AH85" i="1"/>
  <c r="AG85" i="1"/>
  <c r="AF85" i="1"/>
  <c r="AY78" i="1"/>
  <c r="AT78" i="1"/>
  <c r="AO78" i="1"/>
  <c r="AJ78" i="1"/>
  <c r="AY76" i="1"/>
  <c r="AT76" i="1"/>
  <c r="AO76" i="1"/>
  <c r="AJ76" i="1"/>
  <c r="AY75" i="1"/>
  <c r="AT75" i="1"/>
  <c r="AO75" i="1"/>
  <c r="AJ75" i="1"/>
  <c r="AY74" i="1"/>
  <c r="AT74" i="1"/>
  <c r="AO74" i="1"/>
  <c r="AJ74" i="1"/>
  <c r="AY73" i="1"/>
  <c r="AT73" i="1"/>
  <c r="AO73" i="1"/>
  <c r="AJ73" i="1"/>
  <c r="AY72" i="1"/>
  <c r="AT72" i="1"/>
  <c r="AO72" i="1"/>
  <c r="AJ72" i="1"/>
  <c r="AY71" i="1"/>
  <c r="AT71" i="1"/>
  <c r="AO71" i="1"/>
  <c r="AJ71" i="1"/>
  <c r="AY70" i="1"/>
  <c r="AT70" i="1"/>
  <c r="AO70" i="1"/>
  <c r="AJ70" i="1"/>
  <c r="AY69" i="1"/>
  <c r="AT69" i="1"/>
  <c r="AO69" i="1"/>
  <c r="AJ69" i="1"/>
  <c r="AI69" i="1"/>
  <c r="AH69" i="1"/>
  <c r="AG69" i="1"/>
  <c r="AF69" i="1"/>
  <c r="AY68" i="1"/>
  <c r="AT68" i="1"/>
  <c r="AO68" i="1"/>
  <c r="AJ68" i="1"/>
  <c r="AI68" i="1"/>
  <c r="AH68" i="1"/>
  <c r="AG68" i="1"/>
  <c r="AF68" i="1"/>
  <c r="AY67" i="1"/>
  <c r="AT67" i="1"/>
  <c r="AO67" i="1"/>
  <c r="AJ67" i="1"/>
  <c r="AI67" i="1"/>
  <c r="AH67" i="1"/>
  <c r="AG67" i="1"/>
  <c r="AF67" i="1"/>
  <c r="AO35" i="1"/>
  <c r="AJ35" i="1"/>
  <c r="AI35" i="1"/>
  <c r="AH35" i="1"/>
  <c r="AG35" i="1"/>
  <c r="AF35" i="1"/>
  <c r="AO32" i="1"/>
  <c r="AJ32" i="1"/>
  <c r="AI32" i="1"/>
  <c r="AH32" i="1"/>
  <c r="AG32" i="1"/>
  <c r="AF32" i="1"/>
  <c r="Y144" i="1"/>
  <c r="T144" i="1"/>
  <c r="O144" i="1"/>
  <c r="J144" i="1"/>
  <c r="I144" i="1"/>
  <c r="H144" i="1"/>
  <c r="G144" i="1"/>
  <c r="F144" i="1"/>
  <c r="Y143" i="1"/>
  <c r="T143" i="1"/>
  <c r="O143" i="1"/>
  <c r="J143" i="1"/>
  <c r="I143" i="1"/>
  <c r="H143" i="1"/>
  <c r="G143" i="1"/>
  <c r="F143" i="1"/>
  <c r="Y141" i="1"/>
  <c r="T141" i="1"/>
  <c r="O141" i="1"/>
  <c r="J141" i="1"/>
  <c r="I141" i="1"/>
  <c r="H141" i="1"/>
  <c r="G141" i="1"/>
  <c r="F141" i="1"/>
  <c r="Y140" i="1"/>
  <c r="T140" i="1"/>
  <c r="O140" i="1"/>
  <c r="J140" i="1"/>
  <c r="I140" i="1"/>
  <c r="H140" i="1"/>
  <c r="G140" i="1"/>
  <c r="F140" i="1"/>
  <c r="Y139" i="1"/>
  <c r="O139" i="1"/>
  <c r="J139" i="1"/>
  <c r="I139" i="1"/>
  <c r="H139" i="1"/>
  <c r="G139" i="1"/>
  <c r="F139" i="1"/>
  <c r="Y133" i="1"/>
  <c r="T133" i="1"/>
  <c r="O133" i="1"/>
  <c r="J133" i="1"/>
  <c r="I133" i="1"/>
  <c r="H133" i="1"/>
  <c r="G133" i="1"/>
  <c r="F133" i="1"/>
  <c r="Y132" i="1"/>
  <c r="T132" i="1"/>
  <c r="O132" i="1"/>
  <c r="J132" i="1"/>
  <c r="I132" i="1"/>
  <c r="H132" i="1"/>
  <c r="G132" i="1"/>
  <c r="F132" i="1"/>
  <c r="Y131" i="1"/>
  <c r="T131" i="1"/>
  <c r="O131" i="1"/>
  <c r="J131" i="1"/>
  <c r="Y130" i="1"/>
  <c r="T130" i="1"/>
  <c r="O130" i="1"/>
  <c r="J130" i="1"/>
  <c r="Y100" i="1"/>
  <c r="T100" i="1"/>
  <c r="O100" i="1"/>
  <c r="J100" i="1"/>
  <c r="I100" i="1"/>
  <c r="H100" i="1"/>
  <c r="G100" i="1"/>
  <c r="F100" i="1"/>
  <c r="Y99" i="1"/>
  <c r="T99" i="1"/>
  <c r="J99" i="1"/>
  <c r="I99" i="1"/>
  <c r="H99" i="1"/>
  <c r="G99" i="1"/>
  <c r="F99" i="1"/>
  <c r="Y98" i="1"/>
  <c r="T98" i="1"/>
  <c r="O98" i="1"/>
  <c r="J98" i="1"/>
  <c r="I98" i="1"/>
  <c r="H98" i="1"/>
  <c r="G98" i="1"/>
  <c r="F98" i="1"/>
  <c r="Y97" i="1"/>
  <c r="T97" i="1"/>
  <c r="O97" i="1"/>
  <c r="J97" i="1"/>
  <c r="I97" i="1"/>
  <c r="H97" i="1"/>
  <c r="G97" i="1"/>
  <c r="F97" i="1"/>
  <c r="I93" i="1"/>
  <c r="H93" i="1"/>
  <c r="G93" i="1"/>
  <c r="F93" i="1"/>
  <c r="F86" i="1"/>
  <c r="G86" i="1"/>
  <c r="H86" i="1"/>
  <c r="I86" i="1"/>
  <c r="J86" i="1"/>
  <c r="O86" i="1"/>
  <c r="T86" i="1"/>
  <c r="Y86" i="1"/>
  <c r="F87" i="1"/>
  <c r="G87" i="1"/>
  <c r="H87" i="1"/>
  <c r="I87" i="1"/>
  <c r="J87" i="1"/>
  <c r="O87" i="1"/>
  <c r="T87" i="1"/>
  <c r="Y87" i="1"/>
  <c r="F88" i="1"/>
  <c r="G88" i="1"/>
  <c r="H88" i="1"/>
  <c r="I88" i="1"/>
  <c r="J88" i="1"/>
  <c r="O88" i="1"/>
  <c r="T88" i="1"/>
  <c r="Y88" i="1"/>
  <c r="F89" i="1"/>
  <c r="G89" i="1"/>
  <c r="H89" i="1"/>
  <c r="I89" i="1"/>
  <c r="J89" i="1"/>
  <c r="O89" i="1"/>
  <c r="T89" i="1"/>
  <c r="Y89" i="1"/>
  <c r="F90" i="1"/>
  <c r="G90" i="1"/>
  <c r="H90" i="1"/>
  <c r="I90" i="1"/>
  <c r="J90" i="1"/>
  <c r="O90" i="1"/>
  <c r="T90" i="1"/>
  <c r="Y90" i="1"/>
  <c r="Y85" i="1"/>
  <c r="T85" i="1"/>
  <c r="O85" i="1"/>
  <c r="J85" i="1"/>
  <c r="I85" i="1"/>
  <c r="H85" i="1"/>
  <c r="G85" i="1"/>
  <c r="F85" i="1"/>
  <c r="F68" i="1"/>
  <c r="G68" i="1"/>
  <c r="H68" i="1"/>
  <c r="I68" i="1"/>
  <c r="J68" i="1"/>
  <c r="O68" i="1"/>
  <c r="T68" i="1"/>
  <c r="Y68" i="1"/>
  <c r="F69" i="1"/>
  <c r="G69" i="1"/>
  <c r="H69" i="1"/>
  <c r="I69" i="1"/>
  <c r="J69" i="1"/>
  <c r="O69" i="1"/>
  <c r="T69" i="1"/>
  <c r="Y69" i="1"/>
  <c r="F70" i="1"/>
  <c r="G70" i="1"/>
  <c r="H70" i="1"/>
  <c r="I70" i="1"/>
  <c r="J70" i="1"/>
  <c r="O70" i="1"/>
  <c r="T70" i="1"/>
  <c r="Y70" i="1"/>
  <c r="F71" i="1"/>
  <c r="G71" i="1"/>
  <c r="H71" i="1"/>
  <c r="I71" i="1"/>
  <c r="J71" i="1"/>
  <c r="O71" i="1"/>
  <c r="T71" i="1"/>
  <c r="Y71" i="1"/>
  <c r="F72" i="1"/>
  <c r="G72" i="1"/>
  <c r="H72" i="1"/>
  <c r="I72" i="1"/>
  <c r="J72" i="1"/>
  <c r="O72" i="1"/>
  <c r="T72" i="1"/>
  <c r="Y72" i="1"/>
  <c r="F73" i="1"/>
  <c r="G73" i="1"/>
  <c r="H73" i="1"/>
  <c r="I73" i="1"/>
  <c r="J73" i="1"/>
  <c r="O73" i="1"/>
  <c r="T73" i="1"/>
  <c r="Y73" i="1"/>
  <c r="F74" i="1"/>
  <c r="G74" i="1"/>
  <c r="H74" i="1"/>
  <c r="I74" i="1"/>
  <c r="J74" i="1"/>
  <c r="O74" i="1"/>
  <c r="T74" i="1"/>
  <c r="Y74" i="1"/>
  <c r="F75" i="1"/>
  <c r="G75" i="1"/>
  <c r="H75" i="1"/>
  <c r="I75" i="1"/>
  <c r="J75" i="1"/>
  <c r="O75" i="1"/>
  <c r="T75" i="1"/>
  <c r="Y75" i="1"/>
  <c r="F76" i="1"/>
  <c r="G76" i="1"/>
  <c r="H76" i="1"/>
  <c r="I76" i="1"/>
  <c r="J76" i="1"/>
  <c r="O76" i="1"/>
  <c r="T76" i="1"/>
  <c r="Y76" i="1"/>
  <c r="F78" i="1"/>
  <c r="G78" i="1"/>
  <c r="H78" i="1"/>
  <c r="I78" i="1"/>
  <c r="J78" i="1"/>
  <c r="O78" i="1"/>
  <c r="T78" i="1"/>
  <c r="Y78" i="1"/>
  <c r="Y67" i="1"/>
  <c r="T67" i="1"/>
  <c r="O67" i="1"/>
  <c r="J67" i="1"/>
  <c r="I67" i="1"/>
  <c r="H67" i="1"/>
  <c r="G67" i="1"/>
  <c r="F67" i="1"/>
  <c r="I32" i="1"/>
  <c r="H32" i="1"/>
  <c r="G32" i="1"/>
  <c r="F32" i="1"/>
  <c r="AE70" i="1" l="1"/>
  <c r="AE71" i="1"/>
  <c r="AE72" i="1"/>
  <c r="AE73" i="1"/>
  <c r="AE74" i="1"/>
  <c r="AE75" i="1"/>
  <c r="AE76" i="1"/>
  <c r="AE78" i="1"/>
  <c r="AE131" i="1"/>
  <c r="E144" i="1"/>
  <c r="E140" i="1"/>
  <c r="E133" i="1"/>
  <c r="E67" i="1"/>
  <c r="E74" i="1"/>
  <c r="E70" i="1"/>
  <c r="E85" i="1"/>
  <c r="AE132" i="1"/>
  <c r="AE133" i="1"/>
  <c r="AE140" i="1"/>
  <c r="E132" i="1"/>
  <c r="E130" i="1"/>
  <c r="E131" i="1"/>
  <c r="AE86" i="1"/>
  <c r="AE88" i="1"/>
  <c r="AE93" i="1"/>
  <c r="AE98" i="1"/>
  <c r="AE100" i="1"/>
  <c r="AE144" i="1"/>
  <c r="E143" i="1"/>
  <c r="AE142" i="1"/>
  <c r="E142" i="1"/>
  <c r="E139" i="1"/>
  <c r="AE139" i="1"/>
  <c r="E101" i="1"/>
  <c r="E90" i="1"/>
  <c r="E88" i="1"/>
  <c r="E87" i="1"/>
  <c r="E86" i="1"/>
  <c r="AE67" i="1"/>
  <c r="AE68" i="1"/>
  <c r="AE69" i="1"/>
  <c r="AE87" i="1"/>
  <c r="AE89" i="1"/>
  <c r="AE90" i="1"/>
  <c r="AE97" i="1"/>
  <c r="E75" i="1"/>
  <c r="E73" i="1"/>
  <c r="E72" i="1"/>
  <c r="E71" i="1"/>
  <c r="E69" i="1"/>
  <c r="E68" i="1"/>
  <c r="E89" i="1"/>
  <c r="E98" i="1"/>
  <c r="AE85" i="1"/>
  <c r="E141" i="1"/>
  <c r="E100" i="1"/>
  <c r="E99" i="1"/>
  <c r="E97" i="1"/>
  <c r="E93" i="1"/>
  <c r="E78" i="1"/>
  <c r="E76" i="1"/>
  <c r="AE141" i="1"/>
  <c r="AE143" i="1"/>
  <c r="AE99" i="1"/>
  <c r="AE101" i="1"/>
  <c r="AE35" i="1"/>
  <c r="AE32" i="1"/>
  <c r="E32" i="1"/>
  <c r="AE130" i="1"/>
  <c r="E25" i="1" l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E96" i="1"/>
  <c r="E95" i="1" s="1"/>
  <c r="F96" i="1"/>
  <c r="F95" i="1" s="1"/>
  <c r="G96" i="1"/>
  <c r="G95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 s="1"/>
  <c r="N96" i="1"/>
  <c r="N95" i="1" s="1"/>
  <c r="O96" i="1"/>
  <c r="O95" i="1" s="1"/>
  <c r="P96" i="1"/>
  <c r="P95" i="1" s="1"/>
  <c r="Q96" i="1"/>
  <c r="Q95" i="1" s="1"/>
  <c r="R96" i="1"/>
  <c r="R95" i="1" s="1"/>
  <c r="S96" i="1"/>
  <c r="S95" i="1" s="1"/>
  <c r="T96" i="1"/>
  <c r="T95" i="1" s="1"/>
  <c r="U96" i="1"/>
  <c r="U95" i="1" s="1"/>
  <c r="V96" i="1"/>
  <c r="V95" i="1" s="1"/>
  <c r="W96" i="1"/>
  <c r="W95" i="1" s="1"/>
  <c r="X96" i="1"/>
  <c r="X95" i="1" s="1"/>
  <c r="Y96" i="1"/>
  <c r="Y95" i="1" s="1"/>
  <c r="Z96" i="1"/>
  <c r="Z95" i="1" s="1"/>
  <c r="AA96" i="1"/>
  <c r="AA95" i="1" s="1"/>
  <c r="AB96" i="1"/>
  <c r="AB95" i="1" s="1"/>
  <c r="AC96" i="1"/>
  <c r="AC95" i="1" s="1"/>
  <c r="AE96" i="1"/>
  <c r="AE95" i="1" s="1"/>
  <c r="AF96" i="1"/>
  <c r="AF95" i="1" s="1"/>
  <c r="AG96" i="1"/>
  <c r="AG95" i="1" s="1"/>
  <c r="AH96" i="1"/>
  <c r="AH95" i="1" s="1"/>
  <c r="AI96" i="1"/>
  <c r="AI95" i="1" s="1"/>
  <c r="AJ96" i="1"/>
  <c r="AJ95" i="1" s="1"/>
  <c r="AK96" i="1"/>
  <c r="AK95" i="1" s="1"/>
  <c r="AL96" i="1"/>
  <c r="AL95" i="1" s="1"/>
  <c r="AM96" i="1"/>
  <c r="AM95" i="1" s="1"/>
  <c r="AN96" i="1"/>
  <c r="AN95" i="1" s="1"/>
  <c r="AO96" i="1"/>
  <c r="AO95" i="1" s="1"/>
  <c r="AP96" i="1"/>
  <c r="AP95" i="1" s="1"/>
  <c r="AQ96" i="1"/>
  <c r="AQ95" i="1" s="1"/>
  <c r="AR96" i="1"/>
  <c r="AR95" i="1" s="1"/>
  <c r="AS96" i="1"/>
  <c r="AS95" i="1" s="1"/>
  <c r="AT96" i="1"/>
  <c r="AT95" i="1" s="1"/>
  <c r="AU96" i="1"/>
  <c r="AU95" i="1" s="1"/>
  <c r="AV96" i="1"/>
  <c r="AV95" i="1" s="1"/>
  <c r="AW96" i="1"/>
  <c r="AW95" i="1" s="1"/>
  <c r="AX96" i="1"/>
  <c r="AX95" i="1" s="1"/>
  <c r="AY96" i="1"/>
  <c r="AY95" i="1" s="1"/>
  <c r="AZ96" i="1"/>
  <c r="AZ95" i="1" s="1"/>
  <c r="BA96" i="1"/>
  <c r="BA95" i="1" s="1"/>
  <c r="BB96" i="1"/>
  <c r="BB95" i="1" s="1"/>
  <c r="E124" i="1"/>
  <c r="E23" i="1" s="1"/>
  <c r="F124" i="1"/>
  <c r="F23" i="1" s="1"/>
  <c r="G124" i="1"/>
  <c r="G23" i="1" s="1"/>
  <c r="H124" i="1"/>
  <c r="H23" i="1" s="1"/>
  <c r="I124" i="1"/>
  <c r="I23" i="1" s="1"/>
  <c r="J124" i="1"/>
  <c r="J23" i="1" s="1"/>
  <c r="K124" i="1"/>
  <c r="K23" i="1" s="1"/>
  <c r="L124" i="1"/>
  <c r="L23" i="1" s="1"/>
  <c r="M124" i="1"/>
  <c r="M23" i="1" s="1"/>
  <c r="N124" i="1"/>
  <c r="N23" i="1" s="1"/>
  <c r="O124" i="1"/>
  <c r="O23" i="1" s="1"/>
  <c r="P124" i="1"/>
  <c r="P23" i="1" s="1"/>
  <c r="Q124" i="1"/>
  <c r="Q23" i="1" s="1"/>
  <c r="R124" i="1"/>
  <c r="R23" i="1" s="1"/>
  <c r="S124" i="1"/>
  <c r="S23" i="1" s="1"/>
  <c r="T124" i="1"/>
  <c r="T23" i="1" s="1"/>
  <c r="U124" i="1"/>
  <c r="U23" i="1" s="1"/>
  <c r="V124" i="1"/>
  <c r="V23" i="1" s="1"/>
  <c r="W124" i="1"/>
  <c r="W23" i="1" s="1"/>
  <c r="X124" i="1"/>
  <c r="X23" i="1" s="1"/>
  <c r="Y124" i="1"/>
  <c r="Y23" i="1" s="1"/>
  <c r="Z124" i="1"/>
  <c r="Z23" i="1" s="1"/>
  <c r="AA124" i="1"/>
  <c r="AA23" i="1" s="1"/>
  <c r="AB124" i="1"/>
  <c r="AB23" i="1" s="1"/>
  <c r="AC124" i="1"/>
  <c r="AC23" i="1" s="1"/>
  <c r="AE124" i="1"/>
  <c r="AE23" i="1" s="1"/>
  <c r="AF124" i="1"/>
  <c r="AF23" i="1" s="1"/>
  <c r="AG124" i="1"/>
  <c r="AG23" i="1" s="1"/>
  <c r="AH124" i="1"/>
  <c r="AH23" i="1" s="1"/>
  <c r="AI124" i="1"/>
  <c r="AI23" i="1" s="1"/>
  <c r="AJ124" i="1"/>
  <c r="AJ23" i="1" s="1"/>
  <c r="AK124" i="1"/>
  <c r="AK23" i="1" s="1"/>
  <c r="AL124" i="1"/>
  <c r="AL23" i="1" s="1"/>
  <c r="AM124" i="1"/>
  <c r="AM23" i="1" s="1"/>
  <c r="AN124" i="1"/>
  <c r="AN23" i="1" s="1"/>
  <c r="AO124" i="1"/>
  <c r="AO23" i="1" s="1"/>
  <c r="AP124" i="1"/>
  <c r="AP23" i="1" s="1"/>
  <c r="AQ124" i="1"/>
  <c r="AQ23" i="1" s="1"/>
  <c r="AR124" i="1"/>
  <c r="AR23" i="1" s="1"/>
  <c r="AS124" i="1"/>
  <c r="AS23" i="1" s="1"/>
  <c r="AT124" i="1"/>
  <c r="AT23" i="1" s="1"/>
  <c r="AU124" i="1"/>
  <c r="AU23" i="1" s="1"/>
  <c r="AV124" i="1"/>
  <c r="AV23" i="1" s="1"/>
  <c r="AW124" i="1"/>
  <c r="AW23" i="1" s="1"/>
  <c r="AX124" i="1"/>
  <c r="AX23" i="1" s="1"/>
  <c r="AY124" i="1"/>
  <c r="AY23" i="1" s="1"/>
  <c r="AZ124" i="1"/>
  <c r="AZ23" i="1" s="1"/>
  <c r="BA124" i="1"/>
  <c r="BA23" i="1" s="1"/>
  <c r="BB124" i="1"/>
  <c r="BB23" i="1" s="1"/>
  <c r="E129" i="1"/>
  <c r="E24" i="1" s="1"/>
  <c r="F129" i="1"/>
  <c r="F24" i="1" s="1"/>
  <c r="G129" i="1"/>
  <c r="G24" i="1" s="1"/>
  <c r="H129" i="1"/>
  <c r="H24" i="1" s="1"/>
  <c r="I129" i="1"/>
  <c r="I24" i="1" s="1"/>
  <c r="J129" i="1"/>
  <c r="J24" i="1" s="1"/>
  <c r="K129" i="1"/>
  <c r="K24" i="1" s="1"/>
  <c r="L129" i="1"/>
  <c r="L24" i="1" s="1"/>
  <c r="M129" i="1"/>
  <c r="M24" i="1" s="1"/>
  <c r="N129" i="1"/>
  <c r="N24" i="1" s="1"/>
  <c r="O129" i="1"/>
  <c r="O24" i="1" s="1"/>
  <c r="P129" i="1"/>
  <c r="P24" i="1" s="1"/>
  <c r="Q129" i="1"/>
  <c r="Q24" i="1" s="1"/>
  <c r="R129" i="1"/>
  <c r="R24" i="1" s="1"/>
  <c r="S129" i="1"/>
  <c r="S24" i="1" s="1"/>
  <c r="T129" i="1"/>
  <c r="T24" i="1" s="1"/>
  <c r="U129" i="1"/>
  <c r="U24" i="1" s="1"/>
  <c r="V129" i="1"/>
  <c r="V24" i="1" s="1"/>
  <c r="W129" i="1"/>
  <c r="W24" i="1" s="1"/>
  <c r="X129" i="1"/>
  <c r="X24" i="1" s="1"/>
  <c r="Y129" i="1"/>
  <c r="Y24" i="1" s="1"/>
  <c r="Z129" i="1"/>
  <c r="Z24" i="1" s="1"/>
  <c r="AA129" i="1"/>
  <c r="AA24" i="1" s="1"/>
  <c r="AB129" i="1"/>
  <c r="AB24" i="1" s="1"/>
  <c r="AC129" i="1"/>
  <c r="AC24" i="1" s="1"/>
  <c r="AE129" i="1"/>
  <c r="AE24" i="1" s="1"/>
  <c r="AF129" i="1"/>
  <c r="AF24" i="1" s="1"/>
  <c r="AG129" i="1"/>
  <c r="AG24" i="1" s="1"/>
  <c r="AH129" i="1"/>
  <c r="AH24" i="1" s="1"/>
  <c r="AI129" i="1"/>
  <c r="AI24" i="1" s="1"/>
  <c r="AJ129" i="1"/>
  <c r="AJ24" i="1" s="1"/>
  <c r="AK129" i="1"/>
  <c r="AK24" i="1" s="1"/>
  <c r="AL129" i="1"/>
  <c r="AL24" i="1" s="1"/>
  <c r="AM129" i="1"/>
  <c r="AM24" i="1" s="1"/>
  <c r="AN129" i="1"/>
  <c r="AN24" i="1" s="1"/>
  <c r="AO129" i="1"/>
  <c r="AO24" i="1" s="1"/>
  <c r="AP129" i="1"/>
  <c r="AP24" i="1" s="1"/>
  <c r="AQ129" i="1"/>
  <c r="AQ24" i="1" s="1"/>
  <c r="AR129" i="1"/>
  <c r="AR24" i="1" s="1"/>
  <c r="AS129" i="1"/>
  <c r="AS24" i="1" s="1"/>
  <c r="AT129" i="1"/>
  <c r="AT24" i="1" s="1"/>
  <c r="AU129" i="1"/>
  <c r="AU24" i="1" s="1"/>
  <c r="AV129" i="1"/>
  <c r="AV24" i="1" s="1"/>
  <c r="AW129" i="1"/>
  <c r="AW24" i="1" s="1"/>
  <c r="AX129" i="1"/>
  <c r="AX24" i="1" s="1"/>
  <c r="AY129" i="1"/>
  <c r="AY24" i="1" s="1"/>
  <c r="AZ129" i="1"/>
  <c r="AZ24" i="1" s="1"/>
  <c r="BA129" i="1"/>
  <c r="BA24" i="1" s="1"/>
  <c r="BB129" i="1"/>
  <c r="BB24" i="1" s="1"/>
  <c r="E138" i="1"/>
  <c r="E26" i="1" s="1"/>
  <c r="F138" i="1"/>
  <c r="F26" i="1" s="1"/>
  <c r="G138" i="1"/>
  <c r="G26" i="1" s="1"/>
  <c r="H138" i="1"/>
  <c r="H26" i="1" s="1"/>
  <c r="I138" i="1"/>
  <c r="I26" i="1" s="1"/>
  <c r="J138" i="1"/>
  <c r="J26" i="1" s="1"/>
  <c r="K138" i="1"/>
  <c r="K26" i="1" s="1"/>
  <c r="L138" i="1"/>
  <c r="L26" i="1" s="1"/>
  <c r="M138" i="1"/>
  <c r="M26" i="1" s="1"/>
  <c r="N138" i="1"/>
  <c r="N26" i="1" s="1"/>
  <c r="O138" i="1"/>
  <c r="O26" i="1" s="1"/>
  <c r="P138" i="1"/>
  <c r="P26" i="1" s="1"/>
  <c r="Q138" i="1"/>
  <c r="Q26" i="1" s="1"/>
  <c r="R138" i="1"/>
  <c r="R26" i="1" s="1"/>
  <c r="S138" i="1"/>
  <c r="S26" i="1" s="1"/>
  <c r="T138" i="1"/>
  <c r="T26" i="1" s="1"/>
  <c r="U138" i="1"/>
  <c r="U26" i="1" s="1"/>
  <c r="V138" i="1"/>
  <c r="V26" i="1" s="1"/>
  <c r="W138" i="1"/>
  <c r="W26" i="1" s="1"/>
  <c r="X138" i="1"/>
  <c r="X26" i="1" s="1"/>
  <c r="Y138" i="1"/>
  <c r="Y26" i="1" s="1"/>
  <c r="Z138" i="1"/>
  <c r="Z26" i="1" s="1"/>
  <c r="AA138" i="1"/>
  <c r="AA26" i="1" s="1"/>
  <c r="AB138" i="1"/>
  <c r="AB26" i="1" s="1"/>
  <c r="AC138" i="1"/>
  <c r="AC26" i="1" s="1"/>
  <c r="AE138" i="1"/>
  <c r="AE26" i="1" s="1"/>
  <c r="AF138" i="1"/>
  <c r="AF26" i="1" s="1"/>
  <c r="AG138" i="1"/>
  <c r="AG26" i="1" s="1"/>
  <c r="AH138" i="1"/>
  <c r="AH26" i="1" s="1"/>
  <c r="AI138" i="1"/>
  <c r="AI26" i="1" s="1"/>
  <c r="AJ138" i="1"/>
  <c r="AJ26" i="1" s="1"/>
  <c r="AK138" i="1"/>
  <c r="AK26" i="1" s="1"/>
  <c r="AL138" i="1"/>
  <c r="AL26" i="1" s="1"/>
  <c r="AM138" i="1"/>
  <c r="AM26" i="1" s="1"/>
  <c r="AN138" i="1"/>
  <c r="AN26" i="1" s="1"/>
  <c r="AO138" i="1"/>
  <c r="AO26" i="1" s="1"/>
  <c r="AP138" i="1"/>
  <c r="AP26" i="1" s="1"/>
  <c r="AQ138" i="1"/>
  <c r="AQ26" i="1" s="1"/>
  <c r="AR138" i="1"/>
  <c r="AR26" i="1" s="1"/>
  <c r="AS138" i="1"/>
  <c r="AS26" i="1" s="1"/>
  <c r="AT138" i="1"/>
  <c r="AT26" i="1" s="1"/>
  <c r="AU138" i="1"/>
  <c r="AU26" i="1" s="1"/>
  <c r="AV138" i="1"/>
  <c r="AV26" i="1" s="1"/>
  <c r="AW138" i="1"/>
  <c r="AW26" i="1" s="1"/>
  <c r="AX138" i="1"/>
  <c r="AX26" i="1" s="1"/>
  <c r="AY138" i="1"/>
  <c r="AY26" i="1" s="1"/>
  <c r="AZ138" i="1"/>
  <c r="AZ26" i="1" s="1"/>
  <c r="BA138" i="1"/>
  <c r="BA26" i="1" s="1"/>
  <c r="BB138" i="1"/>
  <c r="BB26" i="1" s="1"/>
  <c r="AL83" i="1" l="1"/>
  <c r="K65" i="1"/>
  <c r="J83" i="1"/>
  <c r="BB83" i="1"/>
  <c r="Z83" i="1"/>
  <c r="R83" i="1"/>
  <c r="F83" i="1"/>
  <c r="V83" i="1"/>
  <c r="AX83" i="1"/>
  <c r="AP83" i="1"/>
  <c r="AH83" i="1"/>
  <c r="AI83" i="1"/>
  <c r="AQ65" i="1"/>
  <c r="AA65" i="1"/>
  <c r="AT83" i="1"/>
  <c r="N83" i="1"/>
  <c r="AZ65" i="1"/>
  <c r="AV65" i="1"/>
  <c r="AJ65" i="1"/>
  <c r="AF65" i="1"/>
  <c r="T65" i="1"/>
  <c r="P65" i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AY83" i="1"/>
  <c r="S83" i="1"/>
  <c r="BA83" i="1"/>
  <c r="AW83" i="1"/>
  <c r="AS83" i="1"/>
  <c r="AO83" i="1"/>
  <c r="AK83" i="1"/>
  <c r="AG83" i="1"/>
  <c r="AC83" i="1"/>
  <c r="Y83" i="1"/>
  <c r="U83" i="1"/>
  <c r="Q83" i="1"/>
  <c r="M83" i="1"/>
  <c r="I83" i="1"/>
  <c r="E83" i="1"/>
  <c r="AY65" i="1"/>
  <c r="AU65" i="1"/>
  <c r="AM65" i="1"/>
  <c r="AI65" i="1"/>
  <c r="AE65" i="1"/>
  <c r="W65" i="1"/>
  <c r="S65" i="1"/>
  <c r="S64" i="1" s="1"/>
  <c r="S22" i="1" s="1"/>
  <c r="O65" i="1"/>
  <c r="G65" i="1"/>
  <c r="BB30" i="1"/>
  <c r="BB29" i="1" s="1"/>
  <c r="BB21" i="1" s="1"/>
  <c r="AX30" i="1"/>
  <c r="AX29" i="1" s="1"/>
  <c r="AX21" i="1" s="1"/>
  <c r="AT30" i="1"/>
  <c r="AT29" i="1" s="1"/>
  <c r="AT21" i="1" s="1"/>
  <c r="AP30" i="1"/>
  <c r="AP29" i="1" s="1"/>
  <c r="AP21" i="1" s="1"/>
  <c r="AL30" i="1"/>
  <c r="AL29" i="1" s="1"/>
  <c r="AL21" i="1" s="1"/>
  <c r="AH30" i="1"/>
  <c r="AH29" i="1" s="1"/>
  <c r="AH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AZ83" i="1"/>
  <c r="AV83" i="1"/>
  <c r="AR83" i="1"/>
  <c r="AN83" i="1"/>
  <c r="AJ83" i="1"/>
  <c r="AF83" i="1"/>
  <c r="AB83" i="1"/>
  <c r="X83" i="1"/>
  <c r="T83" i="1"/>
  <c r="P83" i="1"/>
  <c r="L83" i="1"/>
  <c r="H83" i="1"/>
  <c r="AU83" i="1"/>
  <c r="AE83" i="1"/>
  <c r="O83" i="1"/>
  <c r="AQ83" i="1"/>
  <c r="AM83" i="1"/>
  <c r="AA83" i="1"/>
  <c r="W83" i="1"/>
  <c r="K83" i="1"/>
  <c r="G83" i="1"/>
  <c r="BB65" i="1"/>
  <c r="AX65" i="1"/>
  <c r="AT65" i="1"/>
  <c r="AP65" i="1"/>
  <c r="AL65" i="1"/>
  <c r="AH65" i="1"/>
  <c r="Z65" i="1"/>
  <c r="V65" i="1"/>
  <c r="R65" i="1"/>
  <c r="N65" i="1"/>
  <c r="J65" i="1"/>
  <c r="F65" i="1"/>
  <c r="BA65" i="1"/>
  <c r="AW65" i="1"/>
  <c r="AK65" i="1"/>
  <c r="AG65" i="1"/>
  <c r="U65" i="1"/>
  <c r="Q65" i="1"/>
  <c r="E65" i="1"/>
  <c r="AS65" i="1"/>
  <c r="AO65" i="1"/>
  <c r="AC65" i="1"/>
  <c r="Y65" i="1"/>
  <c r="M65" i="1"/>
  <c r="M64" i="1" s="1"/>
  <c r="M22" i="1" s="1"/>
  <c r="I65" i="1"/>
  <c r="AR65" i="1"/>
  <c r="AN65" i="1"/>
  <c r="AB65" i="1"/>
  <c r="X65" i="1"/>
  <c r="L65" i="1"/>
  <c r="H65" i="1"/>
  <c r="BA30" i="1"/>
  <c r="BA29" i="1" s="1"/>
  <c r="BA21" i="1" s="1"/>
  <c r="AW30" i="1"/>
  <c r="AW29" i="1" s="1"/>
  <c r="AW21" i="1" s="1"/>
  <c r="AK30" i="1"/>
  <c r="AK29" i="1" s="1"/>
  <c r="AK21" i="1" s="1"/>
  <c r="AG30" i="1"/>
  <c r="AG29" i="1" s="1"/>
  <c r="AG21" i="1" s="1"/>
  <c r="U30" i="1"/>
  <c r="U29" i="1" s="1"/>
  <c r="U21" i="1" s="1"/>
  <c r="Q30" i="1"/>
  <c r="Q29" i="1" s="1"/>
  <c r="Q21" i="1" s="1"/>
  <c r="E30" i="1"/>
  <c r="E29" i="1" s="1"/>
  <c r="E21" i="1" s="1"/>
  <c r="AZ30" i="1"/>
  <c r="AZ29" i="1" s="1"/>
  <c r="AZ21" i="1" s="1"/>
  <c r="AJ30" i="1"/>
  <c r="AJ29" i="1" s="1"/>
  <c r="AJ21" i="1" s="1"/>
  <c r="T30" i="1"/>
  <c r="T29" i="1" s="1"/>
  <c r="T21" i="1" s="1"/>
  <c r="AS30" i="1"/>
  <c r="AS29" i="1" s="1"/>
  <c r="AS21" i="1" s="1"/>
  <c r="AO30" i="1"/>
  <c r="AO29" i="1" s="1"/>
  <c r="AO21" i="1" s="1"/>
  <c r="AC30" i="1"/>
  <c r="AC29" i="1" s="1"/>
  <c r="AC21" i="1" s="1"/>
  <c r="Y30" i="1"/>
  <c r="Y29" i="1" s="1"/>
  <c r="Y21" i="1" s="1"/>
  <c r="M30" i="1"/>
  <c r="M29" i="1" s="1"/>
  <c r="M21" i="1" s="1"/>
  <c r="I30" i="1"/>
  <c r="I29" i="1" s="1"/>
  <c r="I21" i="1" s="1"/>
  <c r="AV30" i="1"/>
  <c r="AV29" i="1" s="1"/>
  <c r="AV21" i="1" s="1"/>
  <c r="AR30" i="1"/>
  <c r="AR29" i="1" s="1"/>
  <c r="AR21" i="1" s="1"/>
  <c r="AN30" i="1"/>
  <c r="AN29" i="1" s="1"/>
  <c r="AN21" i="1" s="1"/>
  <c r="AF30" i="1"/>
  <c r="AF29" i="1" s="1"/>
  <c r="AF21" i="1" s="1"/>
  <c r="AB30" i="1"/>
  <c r="AB29" i="1" s="1"/>
  <c r="AB21" i="1" s="1"/>
  <c r="X30" i="1"/>
  <c r="X29" i="1" s="1"/>
  <c r="X21" i="1" s="1"/>
  <c r="P30" i="1"/>
  <c r="P29" i="1" s="1"/>
  <c r="P21" i="1" s="1"/>
  <c r="L30" i="1"/>
  <c r="L29" i="1" s="1"/>
  <c r="L21" i="1" s="1"/>
  <c r="H30" i="1"/>
  <c r="H29" i="1" s="1"/>
  <c r="H21" i="1" s="1"/>
  <c r="J64" i="1" l="1"/>
  <c r="J22" i="1" s="1"/>
  <c r="J20" i="1" s="1"/>
  <c r="AH64" i="1"/>
  <c r="AH22" i="1" s="1"/>
  <c r="AH20" i="1" s="1"/>
  <c r="AL64" i="1"/>
  <c r="AL22" i="1" s="1"/>
  <c r="AL20" i="1" s="1"/>
  <c r="R64" i="1"/>
  <c r="R22" i="1" s="1"/>
  <c r="R20" i="1" s="1"/>
  <c r="K64" i="1"/>
  <c r="K22" i="1" s="1"/>
  <c r="K20" i="1" s="1"/>
  <c r="N64" i="1"/>
  <c r="N22" i="1" s="1"/>
  <c r="N20" i="1" s="1"/>
  <c r="AX64" i="1"/>
  <c r="AX22" i="1" s="1"/>
  <c r="AX20" i="1" s="1"/>
  <c r="BB64" i="1"/>
  <c r="BB22" i="1" s="1"/>
  <c r="BB20" i="1" s="1"/>
  <c r="BA64" i="1"/>
  <c r="BA22" i="1" s="1"/>
  <c r="BA20" i="1" s="1"/>
  <c r="Z64" i="1"/>
  <c r="Z22" i="1" s="1"/>
  <c r="Z20" i="1" s="1"/>
  <c r="V64" i="1"/>
  <c r="V22" i="1" s="1"/>
  <c r="V20" i="1" s="1"/>
  <c r="F64" i="1"/>
  <c r="F22" i="1" s="1"/>
  <c r="F20" i="1" s="1"/>
  <c r="E64" i="1"/>
  <c r="E22" i="1" s="1"/>
  <c r="E20" i="1" s="1"/>
  <c r="T64" i="1"/>
  <c r="T22" i="1" s="1"/>
  <c r="T20" i="1" s="1"/>
  <c r="G64" i="1"/>
  <c r="G22" i="1" s="1"/>
  <c r="G20" i="1" s="1"/>
  <c r="AQ64" i="1"/>
  <c r="AQ22" i="1" s="1"/>
  <c r="AQ20" i="1" s="1"/>
  <c r="AP64" i="1"/>
  <c r="AP22" i="1" s="1"/>
  <c r="AP20" i="1" s="1"/>
  <c r="AW64" i="1"/>
  <c r="AW22" i="1" s="1"/>
  <c r="AW20" i="1" s="1"/>
  <c r="AT64" i="1"/>
  <c r="AT22" i="1" s="1"/>
  <c r="AT20" i="1" s="1"/>
  <c r="AI64" i="1"/>
  <c r="AI22" i="1" s="1"/>
  <c r="AI20" i="1" s="1"/>
  <c r="S20" i="1"/>
  <c r="AS64" i="1"/>
  <c r="AS22" i="1" s="1"/>
  <c r="AS20" i="1" s="1"/>
  <c r="AG64" i="1"/>
  <c r="AG22" i="1" s="1"/>
  <c r="AG20" i="1" s="1"/>
  <c r="AE64" i="1"/>
  <c r="AE22" i="1" s="1"/>
  <c r="AE20" i="1" s="1"/>
  <c r="AF64" i="1"/>
  <c r="AF22" i="1" s="1"/>
  <c r="AF20" i="1" s="1"/>
  <c r="AK64" i="1"/>
  <c r="AK22" i="1" s="1"/>
  <c r="AK20" i="1" s="1"/>
  <c r="AU64" i="1"/>
  <c r="AU22" i="1" s="1"/>
  <c r="AU20" i="1" s="1"/>
  <c r="AJ64" i="1"/>
  <c r="AJ22" i="1" s="1"/>
  <c r="AJ20" i="1" s="1"/>
  <c r="AY64" i="1"/>
  <c r="AY22" i="1" s="1"/>
  <c r="AY20" i="1" s="1"/>
  <c r="AV64" i="1"/>
  <c r="AV22" i="1" s="1"/>
  <c r="AV20" i="1" s="1"/>
  <c r="AZ64" i="1"/>
  <c r="AZ22" i="1" s="1"/>
  <c r="AZ20" i="1" s="1"/>
  <c r="AA64" i="1"/>
  <c r="AA22" i="1" s="1"/>
  <c r="AA20" i="1" s="1"/>
  <c r="AC64" i="1"/>
  <c r="AC22" i="1" s="1"/>
  <c r="AC20" i="1" s="1"/>
  <c r="Q64" i="1"/>
  <c r="Q22" i="1" s="1"/>
  <c r="Q20" i="1" s="1"/>
  <c r="O64" i="1"/>
  <c r="O22" i="1" s="1"/>
  <c r="O20" i="1" s="1"/>
  <c r="U64" i="1"/>
  <c r="U22" i="1" s="1"/>
  <c r="U20" i="1" s="1"/>
  <c r="W64" i="1"/>
  <c r="W22" i="1" s="1"/>
  <c r="W20" i="1" s="1"/>
  <c r="P64" i="1"/>
  <c r="P22" i="1" s="1"/>
  <c r="P20" i="1" s="1"/>
  <c r="X64" i="1"/>
  <c r="X22" i="1" s="1"/>
  <c r="X20" i="1" s="1"/>
  <c r="I64" i="1"/>
  <c r="I22" i="1" s="1"/>
  <c r="I20" i="1" s="1"/>
  <c r="AO64" i="1"/>
  <c r="AO22" i="1" s="1"/>
  <c r="AO20" i="1" s="1"/>
  <c r="AB64" i="1"/>
  <c r="AB22" i="1" s="1"/>
  <c r="AB20" i="1" s="1"/>
  <c r="AM64" i="1"/>
  <c r="AM22" i="1" s="1"/>
  <c r="AM20" i="1" s="1"/>
  <c r="H64" i="1"/>
  <c r="H22" i="1" s="1"/>
  <c r="H20" i="1" s="1"/>
  <c r="AN64" i="1"/>
  <c r="AN22" i="1" s="1"/>
  <c r="AN20" i="1" s="1"/>
  <c r="Y64" i="1"/>
  <c r="Y22" i="1" s="1"/>
  <c r="Y20" i="1" s="1"/>
  <c r="L64" i="1"/>
  <c r="L22" i="1" s="1"/>
  <c r="L20" i="1" s="1"/>
  <c r="AR64" i="1"/>
  <c r="AR22" i="1" s="1"/>
  <c r="AR20" i="1" s="1"/>
  <c r="M20" i="1"/>
</calcChain>
</file>

<file path=xl/sharedStrings.xml><?xml version="1.0" encoding="utf-8"?>
<sst xmlns="http://schemas.openxmlformats.org/spreadsheetml/2006/main" count="508" uniqueCount="257">
  <si>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</si>
  <si>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</si>
  <si>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</si>
  <si>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</si>
  <si>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</si>
  <si>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</si>
  <si>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</si>
  <si>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</si>
  <si>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</si>
  <si>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</si>
  <si>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</si>
  <si>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</si>
  <si>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</si>
  <si>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</si>
  <si>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</si>
  <si>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</si>
  <si>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</si>
  <si>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</si>
  <si>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</si>
  <si>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</si>
  <si>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</si>
  <si>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</si>
  <si>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</si>
  <si>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</si>
  <si>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</si>
  <si>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</si>
  <si>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</si>
  <si>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</si>
  <si>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</si>
  <si>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</si>
  <si>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</si>
  <si>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</si>
  <si>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</si>
  <si>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</si>
  <si>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</si>
  <si>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</si>
  <si>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</si>
  <si>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</si>
  <si>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</si>
  <si>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</si>
  <si>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</si>
  <si>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</si>
  <si>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</si>
  <si>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</si>
  <si>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</si>
  <si>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</si>
  <si>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</si>
  <si>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</si>
  <si>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</si>
  <si>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</si>
  <si>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</si>
  <si>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</si>
  <si>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</si>
  <si>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</si>
  <si>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</si>
  <si>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</si>
  <si>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</si>
  <si>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</si>
  <si>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</si>
  <si>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</si>
  <si>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</si>
  <si>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</si>
  <si>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</si>
  <si>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</si>
  <si>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</si>
  <si>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</si>
  <si>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</si>
  <si>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</si>
  <si>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</si>
  <si>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</si>
  <si>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</si>
  <si>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</si>
  <si>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</si>
  <si>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</si>
  <si>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</si>
  <si>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</si>
  <si>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</si>
  <si>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</si>
  <si>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</si>
  <si>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</si>
  <si>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</si>
  <si>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</si>
  <si>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</si>
  <si>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</si>
  <si>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</si>
  <si>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</si>
  <si>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</si>
  <si>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</si>
  <si>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</si>
  <si>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</si>
  <si>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</si>
  <si>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</si>
  <si>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</si>
  <si>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</si>
  <si>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</si>
  <si>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</si>
  <si>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</si>
  <si>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</si>
  <si>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</si>
  <si>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</si>
  <si>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</si>
  <si>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</si>
  <si>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</si>
  <si>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</si>
  <si>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</si>
  <si>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</si>
  <si>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</si>
  <si>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</si>
  <si>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</si>
  <si>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</si>
  <si>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</si>
  <si>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</si>
  <si>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</si>
  <si>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</si>
  <si>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</si>
  <si>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</si>
  <si>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</si>
  <si>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</si>
  <si>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</si>
  <si>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</si>
  <si>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</si>
  <si>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</si>
  <si>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</si>
  <si>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</si>
  <si>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</si>
  <si>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</si>
  <si>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</si>
  <si>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</si>
  <si>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</si>
  <si>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</si>
  <si>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</si>
  <si>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</si>
  <si>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</si>
  <si>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</si>
  <si>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</si>
  <si>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</si>
  <si>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</si>
  <si>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</si>
  <si>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</si>
  <si>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</si>
  <si>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</si>
  <si>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</si>
  <si>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</si>
  <si>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</si>
  <si>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</si>
  <si>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</si>
  <si>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</si>
  <si>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</si>
  <si>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</si>
  <si>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</si>
  <si>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</si>
  <si>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</si>
  <si>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</si>
  <si>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</si>
  <si>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</si>
  <si>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</si>
  <si>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</si>
  <si>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</si>
  <si>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</si>
  <si>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7.3.2</t>
  </si>
  <si>
    <t>7.3.1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</si>
  <si>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</si>
  <si>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</si>
  <si>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</si>
  <si>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</si>
  <si>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</si>
  <si>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</si>
  <si>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</si>
  <si>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</si>
  <si>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</si>
  <si>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</si>
  <si>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</si>
  <si>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</si>
  <si>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</si>
  <si>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</si>
  <si>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</si>
  <si>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</si>
  <si>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17</t>
  </si>
  <si>
    <t>Финансирование капитальных вложений 2019 года млн. рублей (с НДС)</t>
  </si>
  <si>
    <t>Освоение капитальных вложений 2019 года, млн. рублей (без НДС)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</si>
  <si>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</si>
  <si>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</si>
  <si>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</si>
  <si>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</si>
  <si>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</si>
  <si>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</si>
  <si>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</si>
  <si>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</si>
  <si>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</si>
  <si>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</si>
  <si>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</si>
  <si>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</si>
  <si>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</si>
  <si>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</si>
  <si>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</si>
  <si>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</si>
  <si>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</si>
  <si>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</si>
  <si>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</si>
  <si>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</si>
  <si>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</si>
  <si>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</si>
  <si>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</si>
  <si>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</si>
  <si>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</si>
  <si>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</si>
  <si>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</si>
  <si>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</si>
  <si>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</si>
  <si>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</si>
  <si>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</si>
  <si>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</si>
  <si>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</si>
  <si>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</si>
  <si>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</si>
  <si>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</si>
  <si>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</si>
  <si>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</si>
  <si>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</si>
  <si>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</si>
  <si>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</si>
  <si>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</si>
  <si>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</si>
  <si>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</si>
  <si>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</si>
  <si>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</si>
  <si>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</si>
  <si>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</si>
  <si>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</si>
  <si>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</si>
  <si>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</si>
  <si>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</si>
  <si>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</si>
  <si>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</si>
  <si>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</si>
  <si>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</si>
  <si>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</si>
  <si>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</si>
  <si>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</si>
  <si>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</si>
  <si>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</si>
  <si>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</si>
  <si>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</si>
  <si>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</si>
  <si>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</si>
  <si>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</si>
  <si>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</si>
  <si>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</si>
  <si>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</si>
  <si>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</si>
  <si>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</si>
  <si>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</si>
  <si>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нд</t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</si>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</sst>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7" xfId="1"/>
  </cellStyles>
  <dxfs count="27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5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" customWidth="1"/>
    <col min="4" max="55" width="9.85546875" customWidth="1"/>
  </cols>
  <sheetData>
    <row r="1" spans="1:55" s="24" customFormat="1" ht="15" customHeight="1" x14ac:dyDescent="0.2">
      <c r="A1" s="23"/>
      <c r="C1" s="25"/>
      <c r="R1" s="2"/>
      <c r="S1" s="2"/>
      <c r="AC1" s="26" t="s">
        <v>177</v>
      </c>
    </row>
    <row r="2" spans="1:55" s="24" customFormat="1" ht="15" customHeight="1" x14ac:dyDescent="0.2">
      <c r="A2" s="23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"/>
      <c r="S2" s="2"/>
      <c r="AC2" s="26" t="s">
        <v>169</v>
      </c>
    </row>
    <row r="3" spans="1:55" s="24" customFormat="1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"/>
      <c r="S3" s="2"/>
      <c r="AC3" s="26" t="s">
        <v>170</v>
      </c>
    </row>
    <row r="4" spans="1:55" s="24" customFormat="1" ht="15" customHeight="1" x14ac:dyDescent="0.2">
      <c r="A4" s="41" t="s">
        <v>172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</row>
    <row r="5" spans="1:55" s="24" customFormat="1" ht="15" customHeight="1" x14ac:dyDescent="0.2">
      <c r="A5" s="41" t="s">
        <v>250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55" s="24" customFormat="1" ht="15" customHeight="1" x14ac:dyDescent="0.2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55" s="24" customFormat="1" ht="15" customHeight="1" x14ac:dyDescent="0.25">
      <c r="A7" s="42" t="s">
        <v>171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</row>
    <row r="8" spans="1:55" s="24" customFormat="1" ht="15" customHeight="1" x14ac:dyDescent="0.2">
      <c r="A8" s="32" t="s">
        <v>175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3" t="s">
        <v>176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55" s="24" customFormat="1" ht="15" customHeight="1" x14ac:dyDescent="0.2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34"/>
    </row>
    <row r="10" spans="1:55" s="24" customFormat="1" ht="15" customHeight="1" x14ac:dyDescent="0.25">
      <c r="A10" s="42" t="s">
        <v>251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</row>
    <row r="11" spans="1:55" s="24" customFormat="1" ht="15" customHeight="1" x14ac:dyDescent="0.25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</row>
    <row r="12" spans="1:55" s="24" customFormat="1" ht="15" customHeight="1" x14ac:dyDescent="0.25">
      <c r="A12" s="42" t="s">
        <v>224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</row>
    <row r="13" spans="1:55" s="24" customFormat="1" ht="15" customHeight="1" x14ac:dyDescent="0.2">
      <c r="A13" s="31" t="s">
        <v>173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3" t="s">
        <v>174</v>
      </c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</row>
    <row r="14" spans="1:55" s="24" customFormat="1" ht="15" customHeight="1" x14ac:dyDescent="0.2">
      <c r="A14" s="23"/>
      <c r="C14" s="25"/>
    </row>
    <row r="15" spans="1:55" ht="17.25" customHeight="1" x14ac:dyDescent="0.25">
      <c r="A15" s="40" t="s">
        <v>0</v>
      </c>
      <c r="B15" s="40" t="s">
        <v>1</v>
      </c>
      <c r="C15" s="40" t="s">
        <v>2</v>
      </c>
      <c r="D15" s="40" t="s">
        <v>178</v>
      </c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 t="s">
        <v>179</v>
      </c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</row>
    <row r="16" spans="1:55" ht="17.25" customHeight="1" x14ac:dyDescent="0.25">
      <c r="A16" s="40"/>
      <c r="B16" s="40"/>
      <c r="C16" s="40"/>
      <c r="D16" s="3" t="s">
        <v>3</v>
      </c>
      <c r="E16" s="40" t="s">
        <v>4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3" t="s">
        <v>3</v>
      </c>
      <c r="AE16" s="40" t="s">
        <v>4</v>
      </c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</row>
    <row r="17" spans="1:55" ht="17.25" customHeight="1" x14ac:dyDescent="0.25">
      <c r="A17" s="40"/>
      <c r="B17" s="40"/>
      <c r="C17" s="40"/>
      <c r="D17" s="40" t="s">
        <v>6</v>
      </c>
      <c r="E17" s="40" t="s">
        <v>6</v>
      </c>
      <c r="F17" s="40"/>
      <c r="G17" s="40"/>
      <c r="H17" s="40"/>
      <c r="I17" s="40"/>
      <c r="J17" s="40" t="s">
        <v>7</v>
      </c>
      <c r="K17" s="40"/>
      <c r="L17" s="40"/>
      <c r="M17" s="40"/>
      <c r="N17" s="40"/>
      <c r="O17" s="40" t="s">
        <v>8</v>
      </c>
      <c r="P17" s="40"/>
      <c r="Q17" s="40"/>
      <c r="R17" s="40"/>
      <c r="S17" s="40"/>
      <c r="T17" s="40" t="s">
        <v>9</v>
      </c>
      <c r="U17" s="40"/>
      <c r="V17" s="40"/>
      <c r="W17" s="40"/>
      <c r="X17" s="40"/>
      <c r="Y17" s="40" t="s">
        <v>10</v>
      </c>
      <c r="Z17" s="40"/>
      <c r="AA17" s="40"/>
      <c r="AB17" s="40"/>
      <c r="AC17" s="40"/>
      <c r="AD17" s="40" t="s">
        <v>6</v>
      </c>
      <c r="AE17" s="40" t="s">
        <v>6</v>
      </c>
      <c r="AF17" s="40"/>
      <c r="AG17" s="40"/>
      <c r="AH17" s="40"/>
      <c r="AI17" s="40"/>
      <c r="AJ17" s="40" t="s">
        <v>7</v>
      </c>
      <c r="AK17" s="40"/>
      <c r="AL17" s="40"/>
      <c r="AM17" s="40"/>
      <c r="AN17" s="40"/>
      <c r="AO17" s="40" t="s">
        <v>8</v>
      </c>
      <c r="AP17" s="40"/>
      <c r="AQ17" s="40"/>
      <c r="AR17" s="40"/>
      <c r="AS17" s="40"/>
      <c r="AT17" s="40" t="s">
        <v>9</v>
      </c>
      <c r="AU17" s="40"/>
      <c r="AV17" s="40"/>
      <c r="AW17" s="40"/>
      <c r="AX17" s="40"/>
      <c r="AY17" s="40" t="s">
        <v>10</v>
      </c>
      <c r="AZ17" s="40"/>
      <c r="BA17" s="40"/>
      <c r="BB17" s="40"/>
      <c r="BC17" s="40"/>
    </row>
    <row r="18" spans="1:55" ht="106.5" customHeight="1" x14ac:dyDescent="0.25">
      <c r="A18" s="40"/>
      <c r="B18" s="40"/>
      <c r="C18" s="40"/>
      <c r="D18" s="40"/>
      <c r="E18" s="3" t="s">
        <v>11</v>
      </c>
      <c r="F18" s="3" t="s">
        <v>12</v>
      </c>
      <c r="G18" s="3" t="s">
        <v>13</v>
      </c>
      <c r="H18" s="3" t="s">
        <v>14</v>
      </c>
      <c r="I18" s="3" t="s">
        <v>15</v>
      </c>
      <c r="J18" s="3" t="s">
        <v>11</v>
      </c>
      <c r="K18" s="3" t="s">
        <v>12</v>
      </c>
      <c r="L18" s="3" t="s">
        <v>13</v>
      </c>
      <c r="M18" s="3" t="s">
        <v>14</v>
      </c>
      <c r="N18" s="3" t="s">
        <v>15</v>
      </c>
      <c r="O18" s="3" t="s">
        <v>11</v>
      </c>
      <c r="P18" s="3" t="s">
        <v>12</v>
      </c>
      <c r="Q18" s="3" t="s">
        <v>13</v>
      </c>
      <c r="R18" s="3" t="s">
        <v>14</v>
      </c>
      <c r="S18" s="3" t="s">
        <v>15</v>
      </c>
      <c r="T18" s="3" t="s">
        <v>11</v>
      </c>
      <c r="U18" s="3" t="s">
        <v>12</v>
      </c>
      <c r="V18" s="3" t="s">
        <v>13</v>
      </c>
      <c r="W18" s="3" t="s">
        <v>14</v>
      </c>
      <c r="X18" s="3" t="s">
        <v>15</v>
      </c>
      <c r="Y18" s="3" t="s">
        <v>11</v>
      </c>
      <c r="Z18" s="3" t="s">
        <v>12</v>
      </c>
      <c r="AA18" s="3" t="s">
        <v>13</v>
      </c>
      <c r="AB18" s="3" t="s">
        <v>14</v>
      </c>
      <c r="AC18" s="3" t="s">
        <v>15</v>
      </c>
      <c r="AD18" s="40"/>
      <c r="AE18" s="3" t="s">
        <v>11</v>
      </c>
      <c r="AF18" s="3" t="s">
        <v>12</v>
      </c>
      <c r="AG18" s="3" t="s">
        <v>13</v>
      </c>
      <c r="AH18" s="3" t="s">
        <v>14</v>
      </c>
      <c r="AI18" s="3" t="s">
        <v>15</v>
      </c>
      <c r="AJ18" s="3" t="s">
        <v>11</v>
      </c>
      <c r="AK18" s="3" t="s">
        <v>12</v>
      </c>
      <c r="AL18" s="3" t="s">
        <v>13</v>
      </c>
      <c r="AM18" s="3" t="s">
        <v>14</v>
      </c>
      <c r="AN18" s="3" t="s">
        <v>15</v>
      </c>
      <c r="AO18" s="3" t="s">
        <v>11</v>
      </c>
      <c r="AP18" s="3" t="s">
        <v>12</v>
      </c>
      <c r="AQ18" s="3" t="s">
        <v>13</v>
      </c>
      <c r="AR18" s="3" t="s">
        <v>14</v>
      </c>
      <c r="AS18" s="3" t="s">
        <v>15</v>
      </c>
      <c r="AT18" s="3" t="s">
        <v>11</v>
      </c>
      <c r="AU18" s="3" t="s">
        <v>12</v>
      </c>
      <c r="AV18" s="3" t="s">
        <v>13</v>
      </c>
      <c r="AW18" s="3" t="s">
        <v>14</v>
      </c>
      <c r="AX18" s="3" t="s">
        <v>15</v>
      </c>
      <c r="AY18" s="3" t="s">
        <v>11</v>
      </c>
      <c r="AZ18" s="3" t="s">
        <v>12</v>
      </c>
      <c r="BA18" s="3" t="s">
        <v>13</v>
      </c>
      <c r="BB18" s="3" t="s">
        <v>14</v>
      </c>
      <c r="BC18" s="3" t="s">
        <v>15</v>
      </c>
    </row>
    <row r="19" spans="1:55" s="22" customFormat="1" x14ac:dyDescent="0.25">
      <c r="A19" s="21">
        <v>1</v>
      </c>
      <c r="B19" s="21">
        <v>2</v>
      </c>
      <c r="C19" s="21">
        <v>3</v>
      </c>
      <c r="D19" s="21">
        <v>4</v>
      </c>
      <c r="E19" s="21" t="s">
        <v>119</v>
      </c>
      <c r="F19" s="21" t="s">
        <v>120</v>
      </c>
      <c r="G19" s="21" t="s">
        <v>121</v>
      </c>
      <c r="H19" s="21" t="s">
        <v>122</v>
      </c>
      <c r="I19" s="21" t="s">
        <v>123</v>
      </c>
      <c r="J19" s="21" t="s">
        <v>124</v>
      </c>
      <c r="K19" s="21" t="s">
        <v>125</v>
      </c>
      <c r="L19" s="21" t="s">
        <v>126</v>
      </c>
      <c r="M19" s="21" t="s">
        <v>127</v>
      </c>
      <c r="N19" s="21" t="s">
        <v>128</v>
      </c>
      <c r="O19" s="21" t="s">
        <v>129</v>
      </c>
      <c r="P19" s="21" t="s">
        <v>130</v>
      </c>
      <c r="Q19" s="21" t="s">
        <v>131</v>
      </c>
      <c r="R19" s="21" t="s">
        <v>132</v>
      </c>
      <c r="S19" s="21" t="s">
        <v>133</v>
      </c>
      <c r="T19" s="21" t="s">
        <v>134</v>
      </c>
      <c r="U19" s="21" t="s">
        <v>135</v>
      </c>
      <c r="V19" s="21" t="s">
        <v>136</v>
      </c>
      <c r="W19" s="21" t="s">
        <v>137</v>
      </c>
      <c r="X19" s="21" t="s">
        <v>138</v>
      </c>
      <c r="Y19" s="21" t="s">
        <v>139</v>
      </c>
      <c r="Z19" s="21" t="s">
        <v>140</v>
      </c>
      <c r="AA19" s="21" t="s">
        <v>141</v>
      </c>
      <c r="AB19" s="21" t="s">
        <v>142</v>
      </c>
      <c r="AC19" s="21" t="s">
        <v>143</v>
      </c>
      <c r="AD19" s="21">
        <v>6</v>
      </c>
      <c r="AE19" s="21" t="s">
        <v>144</v>
      </c>
      <c r="AF19" s="21" t="s">
        <v>145</v>
      </c>
      <c r="AG19" s="21" t="s">
        <v>146</v>
      </c>
      <c r="AH19" s="21" t="s">
        <v>147</v>
      </c>
      <c r="AI19" s="21" t="s">
        <v>148</v>
      </c>
      <c r="AJ19" s="21" t="s">
        <v>149</v>
      </c>
      <c r="AK19" s="21" t="s">
        <v>150</v>
      </c>
      <c r="AL19" s="21" t="s">
        <v>151</v>
      </c>
      <c r="AM19" s="21" t="s">
        <v>152</v>
      </c>
      <c r="AN19" s="21" t="s">
        <v>153</v>
      </c>
      <c r="AO19" s="21" t="s">
        <v>154</v>
      </c>
      <c r="AP19" s="21" t="s">
        <v>155</v>
      </c>
      <c r="AQ19" s="21" t="s">
        <v>156</v>
      </c>
      <c r="AR19" s="21" t="s">
        <v>157</v>
      </c>
      <c r="AS19" s="21" t="s">
        <v>158</v>
      </c>
      <c r="AT19" s="21" t="s">
        <v>160</v>
      </c>
      <c r="AU19" s="21" t="s">
        <v>159</v>
      </c>
      <c r="AV19" s="21" t="s">
        <v>161</v>
      </c>
      <c r="AW19" s="21" t="s">
        <v>162</v>
      </c>
      <c r="AX19" s="21" t="s">
        <v>163</v>
      </c>
      <c r="AY19" s="21" t="s">
        <v>164</v>
      </c>
      <c r="AZ19" s="21" t="s">
        <v>165</v>
      </c>
      <c r="BA19" s="21" t="s">
        <v>166</v>
      </c>
      <c r="BB19" s="21" t="s">
        <v>167</v>
      </c>
      <c r="BC19" s="21" t="s">
        <v>168</v>
      </c>
    </row>
    <row r="20" spans="1:55" ht="25.5" x14ac:dyDescent="0.25">
      <c r="A20" s="5" t="s">
        <v>27</v>
      </c>
      <c r="B20" s="6" t="s">
        <v>5</v>
      </c>
      <c r="C20" s="5" t="s">
        <v>16</v>
      </c>
      <c r="D20" s="35">
        <f>SUM(D21:D27)</f>
        <v>50.664000000000001</v>
      </c>
      <c r="E20" s="35">
        <f t="shared" ref="E20:BB20" si="0">SUM(E21:E27)</f>
        <v>71.181384899999983</v>
      </c>
      <c r="F20" s="35">
        <f t="shared" si="0"/>
        <v>0.48251999999999995</v>
      </c>
      <c r="G20" s="35">
        <f t="shared" si="0"/>
        <v>3.4944938999999997</v>
      </c>
      <c r="H20" s="35">
        <f t="shared" si="0"/>
        <v>25.509719999999998</v>
      </c>
      <c r="I20" s="35">
        <f t="shared" si="0"/>
        <v>17.482011</v>
      </c>
      <c r="J20" s="35">
        <f t="shared" si="0"/>
        <v>10.734539999999999</v>
      </c>
      <c r="K20" s="35">
        <f t="shared" si="0"/>
        <v>0.11748</v>
      </c>
      <c r="L20" s="35">
        <f t="shared" si="0"/>
        <v>0.44567999999999997</v>
      </c>
      <c r="M20" s="35">
        <f t="shared" si="0"/>
        <v>2.5731600000000001</v>
      </c>
      <c r="N20" s="35">
        <f t="shared" si="0"/>
        <v>7.5982199999999995</v>
      </c>
      <c r="O20" s="35">
        <f t="shared" si="0"/>
        <v>12.360284899999998</v>
      </c>
      <c r="P20" s="35">
        <f t="shared" si="0"/>
        <v>0.33839999999999998</v>
      </c>
      <c r="Q20" s="35">
        <f t="shared" si="0"/>
        <v>1.3784139</v>
      </c>
      <c r="R20" s="35">
        <f t="shared" si="0"/>
        <v>9.7400399999999969</v>
      </c>
      <c r="S20" s="35">
        <f t="shared" si="0"/>
        <v>0.9034310000000001</v>
      </c>
      <c r="T20" s="35">
        <f t="shared" si="0"/>
        <v>32.343719999999998</v>
      </c>
      <c r="U20" s="35">
        <f t="shared" si="0"/>
        <v>0.32543999999999995</v>
      </c>
      <c r="V20" s="35">
        <f t="shared" si="0"/>
        <v>2.0469599999999999</v>
      </c>
      <c r="W20" s="35">
        <f t="shared" si="0"/>
        <v>14.420159999999997</v>
      </c>
      <c r="X20" s="35">
        <f t="shared" si="0"/>
        <v>3.8311199999999999</v>
      </c>
      <c r="Y20" s="35">
        <f t="shared" si="0"/>
        <v>15.742840000000001</v>
      </c>
      <c r="Z20" s="35">
        <f t="shared" si="0"/>
        <v>1.9800000000000002E-2</v>
      </c>
      <c r="AA20" s="35">
        <f t="shared" si="0"/>
        <v>0.45456000000000002</v>
      </c>
      <c r="AB20" s="35">
        <f t="shared" si="0"/>
        <v>2.7082799999999994</v>
      </c>
      <c r="AC20" s="35">
        <f t="shared" si="0"/>
        <v>5.4273999999999996</v>
      </c>
      <c r="AD20" s="35">
        <f t="shared" ref="AD20" si="1">SUM(AD21:AD27)</f>
        <v>42.220100000000002</v>
      </c>
      <c r="AE20" s="35">
        <f t="shared" si="0"/>
        <v>60.193270749999996</v>
      </c>
      <c r="AF20" s="35">
        <f t="shared" si="0"/>
        <v>0.41850000000000004</v>
      </c>
      <c r="AG20" s="35">
        <f t="shared" si="0"/>
        <v>3.0055782500000001</v>
      </c>
      <c r="AH20" s="35">
        <f t="shared" si="0"/>
        <v>21.775200000000002</v>
      </c>
      <c r="AI20" s="35">
        <f t="shared" si="0"/>
        <v>15.467592499999999</v>
      </c>
      <c r="AJ20" s="35">
        <f t="shared" si="0"/>
        <v>8.9524000000000008</v>
      </c>
      <c r="AK20" s="35">
        <f t="shared" si="0"/>
        <v>9.7900000000000001E-2</v>
      </c>
      <c r="AL20" s="35">
        <f t="shared" si="0"/>
        <v>0.37139999999999995</v>
      </c>
      <c r="AM20" s="35">
        <f t="shared" si="0"/>
        <v>2.1443000000000003</v>
      </c>
      <c r="AN20" s="35">
        <f t="shared" si="0"/>
        <v>6.3388</v>
      </c>
      <c r="AO20" s="35">
        <f t="shared" si="0"/>
        <v>10.317770749999999</v>
      </c>
      <c r="AP20" s="35">
        <f t="shared" si="0"/>
        <v>0.28200000000000003</v>
      </c>
      <c r="AQ20" s="35">
        <f t="shared" si="0"/>
        <v>1.1486782500000001</v>
      </c>
      <c r="AR20" s="35">
        <f t="shared" si="0"/>
        <v>8.1167000000000016</v>
      </c>
      <c r="AS20" s="35">
        <f t="shared" si="0"/>
        <v>0.77039250000000004</v>
      </c>
      <c r="AT20" s="35">
        <f t="shared" si="0"/>
        <v>26.983700000000006</v>
      </c>
      <c r="AU20" s="35">
        <f t="shared" si="0"/>
        <v>0.2712</v>
      </c>
      <c r="AV20" s="35">
        <f t="shared" si="0"/>
        <v>1.7058000000000004</v>
      </c>
      <c r="AW20" s="35">
        <f t="shared" si="0"/>
        <v>12.0168</v>
      </c>
      <c r="AX20" s="35">
        <f t="shared" si="0"/>
        <v>3.2231999999999998</v>
      </c>
      <c r="AY20" s="35">
        <f t="shared" si="0"/>
        <v>13.939399999999999</v>
      </c>
      <c r="AZ20" s="35">
        <f t="shared" si="0"/>
        <v>1.6500000000000001E-2</v>
      </c>
      <c r="BA20" s="35">
        <f t="shared" si="0"/>
        <v>0.37880000000000003</v>
      </c>
      <c r="BB20" s="35">
        <f t="shared" si="0"/>
        <v>2.2568999999999999</v>
      </c>
      <c r="BC20" s="35">
        <f t="shared" ref="BC20" si="2">SUM(BC21:BC27)</f>
        <v>0</v>
      </c>
    </row>
    <row r="21" spans="1:55" ht="25.5" x14ac:dyDescent="0.25">
      <c r="A21" s="5" t="s">
        <v>28</v>
      </c>
      <c r="B21" s="6" t="s">
        <v>29</v>
      </c>
      <c r="C21" s="5" t="s">
        <v>16</v>
      </c>
      <c r="D21" s="36">
        <f>D29</f>
        <v>2.1044999999999998</v>
      </c>
      <c r="E21" s="36">
        <f t="shared" ref="E21:BB21" si="3">E29</f>
        <v>23.431679999999997</v>
      </c>
      <c r="F21" s="36">
        <f t="shared" si="3"/>
        <v>0</v>
      </c>
      <c r="G21" s="36">
        <f t="shared" si="3"/>
        <v>0</v>
      </c>
      <c r="H21" s="36">
        <f t="shared" si="3"/>
        <v>0</v>
      </c>
      <c r="I21" s="36">
        <f t="shared" si="3"/>
        <v>0</v>
      </c>
      <c r="J21" s="36">
        <f t="shared" si="3"/>
        <v>1.9634399999999999</v>
      </c>
      <c r="K21" s="36">
        <f t="shared" si="3"/>
        <v>0.11748</v>
      </c>
      <c r="L21" s="36">
        <f t="shared" si="3"/>
        <v>0.28259999999999996</v>
      </c>
      <c r="M21" s="36">
        <f t="shared" si="3"/>
        <v>1.4653200000000002</v>
      </c>
      <c r="N21" s="36">
        <f t="shared" si="3"/>
        <v>9.8040000000000002E-2</v>
      </c>
      <c r="O21" s="36">
        <f t="shared" si="3"/>
        <v>2.6153999999999997</v>
      </c>
      <c r="P21" s="36">
        <f t="shared" si="3"/>
        <v>0.18143999999999999</v>
      </c>
      <c r="Q21" s="36">
        <f t="shared" si="3"/>
        <v>0.43631999999999999</v>
      </c>
      <c r="R21" s="36">
        <f t="shared" si="3"/>
        <v>1.8460799999999997</v>
      </c>
      <c r="S21" s="36">
        <f t="shared" si="3"/>
        <v>0.15156</v>
      </c>
      <c r="T21" s="36">
        <f t="shared" si="3"/>
        <v>11.720039999999999</v>
      </c>
      <c r="U21" s="36">
        <f t="shared" si="3"/>
        <v>0</v>
      </c>
      <c r="V21" s="36">
        <f t="shared" si="3"/>
        <v>0</v>
      </c>
      <c r="W21" s="36">
        <f t="shared" si="3"/>
        <v>0</v>
      </c>
      <c r="X21" s="36">
        <f t="shared" si="3"/>
        <v>0</v>
      </c>
      <c r="Y21" s="36">
        <f t="shared" si="3"/>
        <v>7.1327999999999996</v>
      </c>
      <c r="Z21" s="36">
        <f t="shared" si="3"/>
        <v>0</v>
      </c>
      <c r="AA21" s="36">
        <f t="shared" si="3"/>
        <v>0</v>
      </c>
      <c r="AB21" s="36">
        <f t="shared" si="3"/>
        <v>0</v>
      </c>
      <c r="AC21" s="36">
        <f t="shared" si="3"/>
        <v>0</v>
      </c>
      <c r="AD21" s="35">
        <f t="shared" si="3"/>
        <v>1.754</v>
      </c>
      <c r="AE21" s="36">
        <f t="shared" si="3"/>
        <v>19.526399999999999</v>
      </c>
      <c r="AF21" s="36">
        <f t="shared" si="3"/>
        <v>0</v>
      </c>
      <c r="AG21" s="36">
        <f t="shared" si="3"/>
        <v>0</v>
      </c>
      <c r="AH21" s="36">
        <f t="shared" si="3"/>
        <v>0</v>
      </c>
      <c r="AI21" s="36">
        <f t="shared" si="3"/>
        <v>0</v>
      </c>
      <c r="AJ21" s="36">
        <f t="shared" si="3"/>
        <v>1.6362000000000001</v>
      </c>
      <c r="AK21" s="36">
        <f t="shared" si="3"/>
        <v>9.7900000000000001E-2</v>
      </c>
      <c r="AL21" s="36">
        <f t="shared" si="3"/>
        <v>0.23549999999999999</v>
      </c>
      <c r="AM21" s="36">
        <f t="shared" si="3"/>
        <v>1.2211000000000001</v>
      </c>
      <c r="AN21" s="36">
        <f t="shared" si="3"/>
        <v>8.1699999999999995E-2</v>
      </c>
      <c r="AO21" s="36">
        <f t="shared" si="3"/>
        <v>2.1795</v>
      </c>
      <c r="AP21" s="36">
        <f t="shared" si="3"/>
        <v>0.1512</v>
      </c>
      <c r="AQ21" s="36">
        <f t="shared" si="3"/>
        <v>0.36360000000000003</v>
      </c>
      <c r="AR21" s="36">
        <f t="shared" si="3"/>
        <v>1.5384</v>
      </c>
      <c r="AS21" s="36">
        <f t="shared" si="3"/>
        <v>0.1263</v>
      </c>
      <c r="AT21" s="36">
        <f t="shared" si="3"/>
        <v>9.7667000000000002</v>
      </c>
      <c r="AU21" s="36">
        <f t="shared" si="3"/>
        <v>0</v>
      </c>
      <c r="AV21" s="36">
        <f t="shared" si="3"/>
        <v>0</v>
      </c>
      <c r="AW21" s="36">
        <f t="shared" si="3"/>
        <v>0</v>
      </c>
      <c r="AX21" s="36">
        <f t="shared" si="3"/>
        <v>0</v>
      </c>
      <c r="AY21" s="36">
        <f t="shared" si="3"/>
        <v>5.944</v>
      </c>
      <c r="AZ21" s="36">
        <f t="shared" si="3"/>
        <v>0</v>
      </c>
      <c r="BA21" s="36">
        <f t="shared" si="3"/>
        <v>0</v>
      </c>
      <c r="BB21" s="36">
        <f t="shared" si="3"/>
        <v>0</v>
      </c>
      <c r="BC21" s="36">
        <f t="shared" ref="BC21" si="4">BC29</f>
        <v>0</v>
      </c>
    </row>
    <row r="22" spans="1:55" ht="38.25" x14ac:dyDescent="0.25">
      <c r="A22" s="5" t="s">
        <v>30</v>
      </c>
      <c r="B22" s="6" t="s">
        <v>31</v>
      </c>
      <c r="C22" s="5" t="s">
        <v>16</v>
      </c>
      <c r="D22" s="35">
        <f>D64</f>
        <v>31.298200000000001</v>
      </c>
      <c r="E22" s="35">
        <f t="shared" ref="E22:BB22" si="5">E64</f>
        <v>30.655199999999997</v>
      </c>
      <c r="F22" s="35">
        <f t="shared" si="5"/>
        <v>0.44867999999999997</v>
      </c>
      <c r="G22" s="35">
        <f t="shared" si="5"/>
        <v>3.1951199999999997</v>
      </c>
      <c r="H22" s="35">
        <f t="shared" si="5"/>
        <v>24.336959999999998</v>
      </c>
      <c r="I22" s="35">
        <f t="shared" si="5"/>
        <v>2.6744400000000002</v>
      </c>
      <c r="J22" s="35">
        <f t="shared" si="5"/>
        <v>1.27776</v>
      </c>
      <c r="K22" s="35">
        <f t="shared" si="5"/>
        <v>0</v>
      </c>
      <c r="L22" s="35">
        <f t="shared" si="5"/>
        <v>0.16307999999999997</v>
      </c>
      <c r="M22" s="35">
        <f t="shared" si="5"/>
        <v>1.1078399999999999</v>
      </c>
      <c r="N22" s="35">
        <f t="shared" si="5"/>
        <v>6.8400000000000006E-3</v>
      </c>
      <c r="O22" s="35">
        <f t="shared" si="5"/>
        <v>8.0846400000000003</v>
      </c>
      <c r="P22" s="35">
        <f t="shared" si="5"/>
        <v>0.13391999999999998</v>
      </c>
      <c r="Q22" s="35">
        <f t="shared" si="5"/>
        <v>0.79308000000000001</v>
      </c>
      <c r="R22" s="35">
        <f t="shared" si="5"/>
        <v>6.6517199999999992</v>
      </c>
      <c r="S22" s="35">
        <f t="shared" si="5"/>
        <v>0.50592000000000004</v>
      </c>
      <c r="T22" s="35">
        <f t="shared" si="5"/>
        <v>18.281639999999999</v>
      </c>
      <c r="U22" s="35">
        <f t="shared" si="5"/>
        <v>0.31475999999999993</v>
      </c>
      <c r="V22" s="35">
        <f t="shared" si="5"/>
        <v>1.85676</v>
      </c>
      <c r="W22" s="35">
        <f t="shared" si="5"/>
        <v>14.018639999999998</v>
      </c>
      <c r="X22" s="35">
        <f t="shared" si="5"/>
        <v>2.0914799999999998</v>
      </c>
      <c r="Y22" s="35">
        <f t="shared" si="5"/>
        <v>3.0111599999999998</v>
      </c>
      <c r="Z22" s="35">
        <f t="shared" si="5"/>
        <v>0</v>
      </c>
      <c r="AA22" s="35">
        <f t="shared" si="5"/>
        <v>0.38220000000000004</v>
      </c>
      <c r="AB22" s="35">
        <f t="shared" si="5"/>
        <v>2.5587599999999995</v>
      </c>
      <c r="AC22" s="35">
        <f t="shared" si="5"/>
        <v>7.0199999999999999E-2</v>
      </c>
      <c r="AD22" s="35">
        <f t="shared" si="5"/>
        <v>26.081800000000001</v>
      </c>
      <c r="AE22" s="35">
        <f t="shared" si="5"/>
        <v>25.545999999999999</v>
      </c>
      <c r="AF22" s="35">
        <f t="shared" si="5"/>
        <v>0.37390000000000001</v>
      </c>
      <c r="AG22" s="35">
        <f t="shared" si="5"/>
        <v>2.6626000000000003</v>
      </c>
      <c r="AH22" s="35">
        <f t="shared" si="5"/>
        <v>20.280799999999999</v>
      </c>
      <c r="AI22" s="35">
        <f t="shared" si="5"/>
        <v>2.2287000000000003</v>
      </c>
      <c r="AJ22" s="35">
        <f t="shared" si="5"/>
        <v>1.0648</v>
      </c>
      <c r="AK22" s="35">
        <f t="shared" si="5"/>
        <v>0</v>
      </c>
      <c r="AL22" s="35">
        <f t="shared" si="5"/>
        <v>0.13589999999999999</v>
      </c>
      <c r="AM22" s="35">
        <f t="shared" si="5"/>
        <v>0.92320000000000002</v>
      </c>
      <c r="AN22" s="35">
        <f t="shared" si="5"/>
        <v>5.7000000000000002E-3</v>
      </c>
      <c r="AO22" s="35">
        <f t="shared" si="5"/>
        <v>6.7371999999999996</v>
      </c>
      <c r="AP22" s="35">
        <f t="shared" si="5"/>
        <v>0.1116</v>
      </c>
      <c r="AQ22" s="35">
        <f t="shared" si="5"/>
        <v>0.66090000000000004</v>
      </c>
      <c r="AR22" s="35">
        <f t="shared" si="5"/>
        <v>5.5431000000000008</v>
      </c>
      <c r="AS22" s="35">
        <f t="shared" si="5"/>
        <v>0.42160000000000003</v>
      </c>
      <c r="AT22" s="35">
        <f t="shared" si="5"/>
        <v>15.234700000000002</v>
      </c>
      <c r="AU22" s="35">
        <f t="shared" si="5"/>
        <v>0.26229999999999998</v>
      </c>
      <c r="AV22" s="35">
        <f t="shared" si="5"/>
        <v>1.5473000000000003</v>
      </c>
      <c r="AW22" s="35">
        <f t="shared" si="5"/>
        <v>11.6822</v>
      </c>
      <c r="AX22" s="35">
        <f t="shared" si="5"/>
        <v>1.7428999999999999</v>
      </c>
      <c r="AY22" s="35">
        <f t="shared" si="5"/>
        <v>2.5093000000000001</v>
      </c>
      <c r="AZ22" s="35">
        <f t="shared" si="5"/>
        <v>0</v>
      </c>
      <c r="BA22" s="35">
        <f t="shared" si="5"/>
        <v>0.31850000000000001</v>
      </c>
      <c r="BB22" s="35">
        <f t="shared" si="5"/>
        <v>2.1322999999999999</v>
      </c>
      <c r="BC22" s="35">
        <f t="shared" ref="BC22" si="6">BC64</f>
        <v>0</v>
      </c>
    </row>
    <row r="23" spans="1:55" ht="77.25" x14ac:dyDescent="0.25">
      <c r="A23" s="5" t="s">
        <v>32</v>
      </c>
      <c r="B23" s="7" t="s">
        <v>33</v>
      </c>
      <c r="C23" s="5" t="s">
        <v>16</v>
      </c>
      <c r="D23" s="35">
        <f t="shared" ref="D23" si="7">D124</f>
        <v>0</v>
      </c>
      <c r="E23" s="35">
        <f t="shared" ref="E23:BB23" si="8">E124</f>
        <v>0</v>
      </c>
      <c r="F23" s="35">
        <f t="shared" si="8"/>
        <v>0</v>
      </c>
      <c r="G23" s="35">
        <f t="shared" si="8"/>
        <v>0</v>
      </c>
      <c r="H23" s="35">
        <f t="shared" si="8"/>
        <v>0</v>
      </c>
      <c r="I23" s="35">
        <f t="shared" si="8"/>
        <v>0</v>
      </c>
      <c r="J23" s="35">
        <f t="shared" si="8"/>
        <v>0</v>
      </c>
      <c r="K23" s="35">
        <f t="shared" si="8"/>
        <v>0</v>
      </c>
      <c r="L23" s="35">
        <f t="shared" si="8"/>
        <v>0</v>
      </c>
      <c r="M23" s="35">
        <f t="shared" si="8"/>
        <v>0</v>
      </c>
      <c r="N23" s="35">
        <f t="shared" si="8"/>
        <v>0</v>
      </c>
      <c r="O23" s="35">
        <f t="shared" si="8"/>
        <v>0</v>
      </c>
      <c r="P23" s="35">
        <f t="shared" si="8"/>
        <v>0</v>
      </c>
      <c r="Q23" s="35">
        <f t="shared" si="8"/>
        <v>0</v>
      </c>
      <c r="R23" s="35">
        <f t="shared" si="8"/>
        <v>0</v>
      </c>
      <c r="S23" s="35">
        <f t="shared" si="8"/>
        <v>0</v>
      </c>
      <c r="T23" s="35">
        <f t="shared" si="8"/>
        <v>0</v>
      </c>
      <c r="U23" s="35">
        <f t="shared" si="8"/>
        <v>0</v>
      </c>
      <c r="V23" s="35">
        <f t="shared" si="8"/>
        <v>0</v>
      </c>
      <c r="W23" s="35">
        <f t="shared" si="8"/>
        <v>0</v>
      </c>
      <c r="X23" s="35">
        <f t="shared" si="8"/>
        <v>0</v>
      </c>
      <c r="Y23" s="35">
        <f t="shared" si="8"/>
        <v>0</v>
      </c>
      <c r="Z23" s="35">
        <f t="shared" si="8"/>
        <v>0</v>
      </c>
      <c r="AA23" s="35">
        <f t="shared" si="8"/>
        <v>0</v>
      </c>
      <c r="AB23" s="35">
        <f t="shared" si="8"/>
        <v>0</v>
      </c>
      <c r="AC23" s="35">
        <f t="shared" si="8"/>
        <v>0</v>
      </c>
      <c r="AD23" s="35">
        <f t="shared" si="8"/>
        <v>0</v>
      </c>
      <c r="AE23" s="35">
        <f t="shared" si="8"/>
        <v>0</v>
      </c>
      <c r="AF23" s="35">
        <f t="shared" si="8"/>
        <v>0</v>
      </c>
      <c r="AG23" s="35">
        <f t="shared" si="8"/>
        <v>0</v>
      </c>
      <c r="AH23" s="35">
        <f t="shared" si="8"/>
        <v>0</v>
      </c>
      <c r="AI23" s="35">
        <f t="shared" si="8"/>
        <v>0</v>
      </c>
      <c r="AJ23" s="35">
        <f t="shared" si="8"/>
        <v>0</v>
      </c>
      <c r="AK23" s="35">
        <f t="shared" si="8"/>
        <v>0</v>
      </c>
      <c r="AL23" s="35">
        <f t="shared" si="8"/>
        <v>0</v>
      </c>
      <c r="AM23" s="35">
        <f t="shared" si="8"/>
        <v>0</v>
      </c>
      <c r="AN23" s="35">
        <f t="shared" si="8"/>
        <v>0</v>
      </c>
      <c r="AO23" s="35">
        <f t="shared" si="8"/>
        <v>0</v>
      </c>
      <c r="AP23" s="35">
        <f t="shared" si="8"/>
        <v>0</v>
      </c>
      <c r="AQ23" s="35">
        <f t="shared" si="8"/>
        <v>0</v>
      </c>
      <c r="AR23" s="35">
        <f t="shared" si="8"/>
        <v>0</v>
      </c>
      <c r="AS23" s="35">
        <f t="shared" si="8"/>
        <v>0</v>
      </c>
      <c r="AT23" s="35">
        <f t="shared" si="8"/>
        <v>0</v>
      </c>
      <c r="AU23" s="35">
        <f t="shared" si="8"/>
        <v>0</v>
      </c>
      <c r="AV23" s="35">
        <f t="shared" si="8"/>
        <v>0</v>
      </c>
      <c r="AW23" s="35">
        <f t="shared" si="8"/>
        <v>0</v>
      </c>
      <c r="AX23" s="35">
        <f t="shared" si="8"/>
        <v>0</v>
      </c>
      <c r="AY23" s="35">
        <f t="shared" si="8"/>
        <v>0</v>
      </c>
      <c r="AZ23" s="35">
        <f t="shared" si="8"/>
        <v>0</v>
      </c>
      <c r="BA23" s="35">
        <f t="shared" si="8"/>
        <v>0</v>
      </c>
      <c r="BB23" s="35">
        <f t="shared" si="8"/>
        <v>0</v>
      </c>
      <c r="BC23" s="35">
        <f t="shared" ref="BC23" si="9">BC124</f>
        <v>0</v>
      </c>
    </row>
    <row r="24" spans="1:55" ht="38.25" x14ac:dyDescent="0.25">
      <c r="A24" s="5" t="s">
        <v>34</v>
      </c>
      <c r="B24" s="6" t="s">
        <v>35</v>
      </c>
      <c r="C24" s="5" t="s">
        <v>16</v>
      </c>
      <c r="D24" s="35">
        <f t="shared" ref="D24" si="10">D129</f>
        <v>2.4409999999999998</v>
      </c>
      <c r="E24" s="35">
        <f t="shared" ref="E24:BB24" si="11">E129</f>
        <v>2.0964849000000001</v>
      </c>
      <c r="F24" s="35">
        <f t="shared" si="11"/>
        <v>1.404E-2</v>
      </c>
      <c r="G24" s="35">
        <f t="shared" si="11"/>
        <v>0.22701389999999999</v>
      </c>
      <c r="H24" s="35">
        <f t="shared" si="11"/>
        <v>1.0232399999999999</v>
      </c>
      <c r="I24" s="35">
        <f t="shared" si="11"/>
        <v>5.1230999999999999E-2</v>
      </c>
      <c r="J24" s="35">
        <f t="shared" si="11"/>
        <v>0</v>
      </c>
      <c r="K24" s="35">
        <f t="shared" si="11"/>
        <v>0</v>
      </c>
      <c r="L24" s="35">
        <f t="shared" si="11"/>
        <v>0</v>
      </c>
      <c r="M24" s="35">
        <f t="shared" si="11"/>
        <v>0</v>
      </c>
      <c r="N24" s="35">
        <f t="shared" si="11"/>
        <v>0</v>
      </c>
      <c r="O24" s="35">
        <f t="shared" si="11"/>
        <v>1.4716448999999998</v>
      </c>
      <c r="P24" s="35">
        <f t="shared" si="11"/>
        <v>2.3039999999999995E-2</v>
      </c>
      <c r="Q24" s="35">
        <f t="shared" si="11"/>
        <v>0.14901389999999998</v>
      </c>
      <c r="R24" s="35">
        <f t="shared" si="11"/>
        <v>1.2422399999999998</v>
      </c>
      <c r="S24" s="35">
        <f t="shared" si="11"/>
        <v>5.7350999999999999E-2</v>
      </c>
      <c r="T24" s="35">
        <f t="shared" si="11"/>
        <v>0.62484000000000006</v>
      </c>
      <c r="U24" s="35">
        <f t="shared" si="11"/>
        <v>1.068E-2</v>
      </c>
      <c r="V24" s="35">
        <f t="shared" si="11"/>
        <v>0.19020000000000001</v>
      </c>
      <c r="W24" s="35">
        <f t="shared" si="11"/>
        <v>0.40151999999999999</v>
      </c>
      <c r="X24" s="35">
        <f t="shared" si="11"/>
        <v>2.2440000000000002E-2</v>
      </c>
      <c r="Y24" s="35">
        <f t="shared" si="11"/>
        <v>0</v>
      </c>
      <c r="Z24" s="35">
        <f t="shared" si="11"/>
        <v>0</v>
      </c>
      <c r="AA24" s="35">
        <f t="shared" si="11"/>
        <v>0</v>
      </c>
      <c r="AB24" s="35">
        <f t="shared" si="11"/>
        <v>0</v>
      </c>
      <c r="AC24" s="35">
        <f t="shared" si="11"/>
        <v>0</v>
      </c>
      <c r="AD24" s="35">
        <f t="shared" si="11"/>
        <v>2.0342000000000002</v>
      </c>
      <c r="AE24" s="35">
        <f t="shared" si="11"/>
        <v>1.7470707500000002</v>
      </c>
      <c r="AF24" s="35">
        <f t="shared" si="11"/>
        <v>2.81E-2</v>
      </c>
      <c r="AG24" s="35">
        <f t="shared" si="11"/>
        <v>0.28267825000000002</v>
      </c>
      <c r="AH24" s="35">
        <f t="shared" si="11"/>
        <v>1.3698000000000001</v>
      </c>
      <c r="AI24" s="35">
        <f t="shared" si="11"/>
        <v>6.649250000000001E-2</v>
      </c>
      <c r="AJ24" s="35">
        <f t="shared" si="11"/>
        <v>0</v>
      </c>
      <c r="AK24" s="35">
        <f t="shared" si="11"/>
        <v>0</v>
      </c>
      <c r="AL24" s="35">
        <f t="shared" si="11"/>
        <v>0</v>
      </c>
      <c r="AM24" s="35">
        <f t="shared" si="11"/>
        <v>0</v>
      </c>
      <c r="AN24" s="35">
        <f t="shared" si="11"/>
        <v>0</v>
      </c>
      <c r="AO24" s="35">
        <f t="shared" si="11"/>
        <v>1.2263707500000001</v>
      </c>
      <c r="AP24" s="35">
        <f t="shared" si="11"/>
        <v>1.9199999999999998E-2</v>
      </c>
      <c r="AQ24" s="35">
        <f t="shared" si="11"/>
        <v>0.12417824999999999</v>
      </c>
      <c r="AR24" s="35">
        <f t="shared" si="11"/>
        <v>1.0352000000000001</v>
      </c>
      <c r="AS24" s="35">
        <f t="shared" si="11"/>
        <v>4.7792500000000002E-2</v>
      </c>
      <c r="AT24" s="35">
        <f t="shared" si="11"/>
        <v>0.52070000000000005</v>
      </c>
      <c r="AU24" s="35">
        <f t="shared" si="11"/>
        <v>8.8999999999999999E-3</v>
      </c>
      <c r="AV24" s="35">
        <f t="shared" si="11"/>
        <v>0.1585</v>
      </c>
      <c r="AW24" s="35">
        <f t="shared" si="11"/>
        <v>0.33460000000000001</v>
      </c>
      <c r="AX24" s="35">
        <f t="shared" si="11"/>
        <v>1.8700000000000001E-2</v>
      </c>
      <c r="AY24" s="35">
        <f t="shared" si="11"/>
        <v>0</v>
      </c>
      <c r="AZ24" s="35">
        <f t="shared" si="11"/>
        <v>0</v>
      </c>
      <c r="BA24" s="35">
        <f t="shared" si="11"/>
        <v>0</v>
      </c>
      <c r="BB24" s="35">
        <f t="shared" si="11"/>
        <v>0</v>
      </c>
      <c r="BC24" s="35">
        <f t="shared" ref="BC24" si="12">BC129</f>
        <v>0</v>
      </c>
    </row>
    <row r="25" spans="1:55" ht="38.25" x14ac:dyDescent="0.25">
      <c r="A25" s="5" t="s">
        <v>36</v>
      </c>
      <c r="B25" s="6" t="s">
        <v>37</v>
      </c>
      <c r="C25" s="5" t="s">
        <v>16</v>
      </c>
      <c r="D25" s="35">
        <f t="shared" ref="D25" si="13">D135</f>
        <v>4.9664000000000001</v>
      </c>
      <c r="E25" s="35">
        <f t="shared" ref="E25:BB25" si="14">E135</f>
        <v>4.9219999999999997</v>
      </c>
      <c r="F25" s="35">
        <f t="shared" si="14"/>
        <v>0</v>
      </c>
      <c r="G25" s="35">
        <f t="shared" si="14"/>
        <v>0</v>
      </c>
      <c r="H25" s="35">
        <f t="shared" si="14"/>
        <v>0</v>
      </c>
      <c r="I25" s="35">
        <f t="shared" si="14"/>
        <v>4.9219999999999997</v>
      </c>
      <c r="J25" s="35">
        <f t="shared" si="14"/>
        <v>0</v>
      </c>
      <c r="K25" s="35">
        <f t="shared" si="14"/>
        <v>0</v>
      </c>
      <c r="L25" s="35">
        <f t="shared" si="14"/>
        <v>0</v>
      </c>
      <c r="M25" s="35">
        <f t="shared" si="14"/>
        <v>0</v>
      </c>
      <c r="N25" s="35">
        <f t="shared" si="14"/>
        <v>0</v>
      </c>
      <c r="O25" s="35">
        <f t="shared" si="14"/>
        <v>0</v>
      </c>
      <c r="P25" s="35">
        <f t="shared" si="14"/>
        <v>0</v>
      </c>
      <c r="Q25" s="35">
        <f t="shared" si="14"/>
        <v>0</v>
      </c>
      <c r="R25" s="35">
        <f t="shared" si="14"/>
        <v>0</v>
      </c>
      <c r="S25" s="35">
        <f t="shared" si="14"/>
        <v>0</v>
      </c>
      <c r="T25" s="35">
        <f t="shared" si="14"/>
        <v>0</v>
      </c>
      <c r="U25" s="35">
        <f t="shared" si="14"/>
        <v>0</v>
      </c>
      <c r="V25" s="35">
        <f t="shared" si="14"/>
        <v>0</v>
      </c>
      <c r="W25" s="35">
        <f t="shared" si="14"/>
        <v>0</v>
      </c>
      <c r="X25" s="35">
        <f t="shared" si="14"/>
        <v>0</v>
      </c>
      <c r="Y25" s="35">
        <f t="shared" si="14"/>
        <v>4.9219999999999997</v>
      </c>
      <c r="Z25" s="35">
        <f t="shared" si="14"/>
        <v>0</v>
      </c>
      <c r="AA25" s="35">
        <f t="shared" si="14"/>
        <v>0</v>
      </c>
      <c r="AB25" s="35">
        <f t="shared" si="14"/>
        <v>0</v>
      </c>
      <c r="AC25" s="35">
        <f t="shared" si="14"/>
        <v>4.9219999999999997</v>
      </c>
      <c r="AD25" s="35">
        <f t="shared" si="14"/>
        <v>4.1387</v>
      </c>
      <c r="AE25" s="35">
        <f t="shared" si="14"/>
        <v>4.9219999999999997</v>
      </c>
      <c r="AF25" s="35">
        <f t="shared" si="14"/>
        <v>0</v>
      </c>
      <c r="AG25" s="35">
        <f t="shared" si="14"/>
        <v>0</v>
      </c>
      <c r="AH25" s="35">
        <f t="shared" si="14"/>
        <v>0</v>
      </c>
      <c r="AI25" s="35">
        <f t="shared" si="14"/>
        <v>4.9219999999999997</v>
      </c>
      <c r="AJ25" s="35">
        <f t="shared" si="14"/>
        <v>0</v>
      </c>
      <c r="AK25" s="35">
        <f t="shared" si="14"/>
        <v>0</v>
      </c>
      <c r="AL25" s="35">
        <f t="shared" si="14"/>
        <v>0</v>
      </c>
      <c r="AM25" s="35">
        <f t="shared" si="14"/>
        <v>0</v>
      </c>
      <c r="AN25" s="35">
        <f t="shared" si="14"/>
        <v>0</v>
      </c>
      <c r="AO25" s="35">
        <f t="shared" si="14"/>
        <v>0</v>
      </c>
      <c r="AP25" s="35">
        <f t="shared" si="14"/>
        <v>0</v>
      </c>
      <c r="AQ25" s="35">
        <f t="shared" si="14"/>
        <v>0</v>
      </c>
      <c r="AR25" s="35">
        <f t="shared" si="14"/>
        <v>0</v>
      </c>
      <c r="AS25" s="35">
        <f t="shared" si="14"/>
        <v>0</v>
      </c>
      <c r="AT25" s="35">
        <f t="shared" si="14"/>
        <v>0</v>
      </c>
      <c r="AU25" s="35">
        <f t="shared" si="14"/>
        <v>0</v>
      </c>
      <c r="AV25" s="35">
        <f t="shared" si="14"/>
        <v>0</v>
      </c>
      <c r="AW25" s="35">
        <f t="shared" si="14"/>
        <v>0</v>
      </c>
      <c r="AX25" s="35">
        <f t="shared" si="14"/>
        <v>0</v>
      </c>
      <c r="AY25" s="35">
        <f t="shared" si="14"/>
        <v>4.9219999999999997</v>
      </c>
      <c r="AZ25" s="35">
        <f t="shared" si="14"/>
        <v>0</v>
      </c>
      <c r="BA25" s="35">
        <f t="shared" si="14"/>
        <v>0</v>
      </c>
      <c r="BB25" s="35">
        <f t="shared" si="14"/>
        <v>0</v>
      </c>
      <c r="BC25" s="35">
        <f t="shared" ref="BC25" si="15">BC135</f>
        <v>0</v>
      </c>
    </row>
    <row r="26" spans="1:55" ht="26.25" x14ac:dyDescent="0.25">
      <c r="A26" s="5" t="s">
        <v>38</v>
      </c>
      <c r="B26" s="7" t="s">
        <v>39</v>
      </c>
      <c r="C26" s="5" t="s">
        <v>16</v>
      </c>
      <c r="D26" s="35">
        <f t="shared" ref="D26" si="16">D138</f>
        <v>9.8538999999999994</v>
      </c>
      <c r="E26" s="35">
        <f t="shared" ref="E26:BB26" si="17">E138</f>
        <v>10.07602</v>
      </c>
      <c r="F26" s="35">
        <f t="shared" si="17"/>
        <v>1.9800000000000002E-2</v>
      </c>
      <c r="G26" s="35">
        <f t="shared" si="17"/>
        <v>7.2359999999999994E-2</v>
      </c>
      <c r="H26" s="35">
        <f t="shared" si="17"/>
        <v>0.14951999999999999</v>
      </c>
      <c r="I26" s="35">
        <f t="shared" si="17"/>
        <v>9.8343399999999992</v>
      </c>
      <c r="J26" s="35">
        <f t="shared" si="17"/>
        <v>7.4933399999999999</v>
      </c>
      <c r="K26" s="35">
        <f t="shared" si="17"/>
        <v>0</v>
      </c>
      <c r="L26" s="35">
        <f t="shared" si="17"/>
        <v>0</v>
      </c>
      <c r="M26" s="35">
        <f t="shared" si="17"/>
        <v>0</v>
      </c>
      <c r="N26" s="35">
        <f t="shared" si="17"/>
        <v>7.4933399999999999</v>
      </c>
      <c r="O26" s="35">
        <f t="shared" si="17"/>
        <v>0.18859999999999999</v>
      </c>
      <c r="P26" s="35">
        <f t="shared" si="17"/>
        <v>0</v>
      </c>
      <c r="Q26" s="35">
        <f t="shared" si="17"/>
        <v>0</v>
      </c>
      <c r="R26" s="35">
        <f t="shared" si="17"/>
        <v>0</v>
      </c>
      <c r="S26" s="35">
        <f t="shared" si="17"/>
        <v>0.18859999999999999</v>
      </c>
      <c r="T26" s="35">
        <f t="shared" si="17"/>
        <v>1.7172000000000001</v>
      </c>
      <c r="U26" s="35">
        <f t="shared" si="17"/>
        <v>0</v>
      </c>
      <c r="V26" s="35">
        <f t="shared" si="17"/>
        <v>0</v>
      </c>
      <c r="W26" s="35">
        <f t="shared" si="17"/>
        <v>0</v>
      </c>
      <c r="X26" s="35">
        <f t="shared" si="17"/>
        <v>1.7172000000000001</v>
      </c>
      <c r="Y26" s="35">
        <f t="shared" si="17"/>
        <v>0.67687999999999993</v>
      </c>
      <c r="Z26" s="35">
        <f t="shared" si="17"/>
        <v>1.9800000000000002E-2</v>
      </c>
      <c r="AA26" s="35">
        <f t="shared" si="17"/>
        <v>7.2359999999999994E-2</v>
      </c>
      <c r="AB26" s="35">
        <f t="shared" si="17"/>
        <v>0.14951999999999999</v>
      </c>
      <c r="AC26" s="35">
        <f t="shared" si="17"/>
        <v>0.43519999999999998</v>
      </c>
      <c r="AD26" s="35">
        <f t="shared" si="17"/>
        <v>8.2114000000000011</v>
      </c>
      <c r="AE26" s="35">
        <f t="shared" si="17"/>
        <v>8.4518000000000004</v>
      </c>
      <c r="AF26" s="35">
        <f t="shared" si="17"/>
        <v>1.6500000000000001E-2</v>
      </c>
      <c r="AG26" s="35">
        <f t="shared" si="17"/>
        <v>6.0299999999999999E-2</v>
      </c>
      <c r="AH26" s="35">
        <f t="shared" si="17"/>
        <v>0.1246</v>
      </c>
      <c r="AI26" s="35">
        <f t="shared" si="17"/>
        <v>8.2503999999999991</v>
      </c>
      <c r="AJ26" s="35">
        <f t="shared" si="17"/>
        <v>6.2514000000000003</v>
      </c>
      <c r="AK26" s="35">
        <f t="shared" si="17"/>
        <v>0</v>
      </c>
      <c r="AL26" s="35">
        <f t="shared" si="17"/>
        <v>0</v>
      </c>
      <c r="AM26" s="35">
        <f t="shared" si="17"/>
        <v>0</v>
      </c>
      <c r="AN26" s="35">
        <f t="shared" si="17"/>
        <v>6.2514000000000003</v>
      </c>
      <c r="AO26" s="35">
        <f t="shared" si="17"/>
        <v>0.17469999999999999</v>
      </c>
      <c r="AP26" s="35">
        <f t="shared" si="17"/>
        <v>0</v>
      </c>
      <c r="AQ26" s="35">
        <f t="shared" si="17"/>
        <v>0</v>
      </c>
      <c r="AR26" s="35">
        <f t="shared" si="17"/>
        <v>0</v>
      </c>
      <c r="AS26" s="35">
        <f t="shared" si="17"/>
        <v>0.17469999999999999</v>
      </c>
      <c r="AT26" s="35">
        <f t="shared" si="17"/>
        <v>1.4616</v>
      </c>
      <c r="AU26" s="35">
        <f t="shared" si="17"/>
        <v>0</v>
      </c>
      <c r="AV26" s="35">
        <f t="shared" si="17"/>
        <v>0</v>
      </c>
      <c r="AW26" s="35">
        <f t="shared" si="17"/>
        <v>0</v>
      </c>
      <c r="AX26" s="35">
        <f t="shared" si="17"/>
        <v>1.4616</v>
      </c>
      <c r="AY26" s="35">
        <f t="shared" si="17"/>
        <v>0.56410000000000005</v>
      </c>
      <c r="AZ26" s="35">
        <f t="shared" si="17"/>
        <v>1.6500000000000001E-2</v>
      </c>
      <c r="BA26" s="35">
        <f t="shared" si="17"/>
        <v>6.0299999999999999E-2</v>
      </c>
      <c r="BB26" s="35">
        <f t="shared" si="17"/>
        <v>0.1246</v>
      </c>
      <c r="BC26" s="35">
        <f t="shared" ref="BC26" si="18">BC138</f>
        <v>0</v>
      </c>
    </row>
    <row r="27" spans="1:55" x14ac:dyDescent="0.25">
      <c r="A27" s="8"/>
      <c r="B27" s="9"/>
      <c r="C27" s="8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</row>
    <row r="28" spans="1:55" x14ac:dyDescent="0.25">
      <c r="A28" s="5" t="s">
        <v>40</v>
      </c>
      <c r="B28" s="6" t="s">
        <v>41</v>
      </c>
      <c r="C28" s="5" t="s">
        <v>16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</row>
    <row r="29" spans="1:55" ht="25.5" x14ac:dyDescent="0.25">
      <c r="A29" s="5" t="s">
        <v>17</v>
      </c>
      <c r="B29" s="6" t="s">
        <v>42</v>
      </c>
      <c r="C29" s="5" t="s">
        <v>16</v>
      </c>
      <c r="D29" s="35">
        <f t="shared" ref="D29" si="19">D30+D39+D44+D59</f>
        <v>2.1044999999999998</v>
      </c>
      <c r="E29" s="35">
        <f t="shared" ref="E29:AI29" si="20">E30+E39+E44+E59</f>
        <v>23.431679999999997</v>
      </c>
      <c r="F29" s="35">
        <f t="shared" si="20"/>
        <v>0</v>
      </c>
      <c r="G29" s="35">
        <f t="shared" si="20"/>
        <v>0</v>
      </c>
      <c r="H29" s="35">
        <f t="shared" si="20"/>
        <v>0</v>
      </c>
      <c r="I29" s="35">
        <f t="shared" si="20"/>
        <v>0</v>
      </c>
      <c r="J29" s="35">
        <f t="shared" si="20"/>
        <v>1.9634399999999999</v>
      </c>
      <c r="K29" s="35">
        <f t="shared" si="20"/>
        <v>0.11748</v>
      </c>
      <c r="L29" s="35">
        <f t="shared" si="20"/>
        <v>0.28259999999999996</v>
      </c>
      <c r="M29" s="35">
        <f t="shared" si="20"/>
        <v>1.4653200000000002</v>
      </c>
      <c r="N29" s="35">
        <f t="shared" si="20"/>
        <v>9.8040000000000002E-2</v>
      </c>
      <c r="O29" s="35">
        <f t="shared" si="20"/>
        <v>2.6153999999999997</v>
      </c>
      <c r="P29" s="35">
        <f t="shared" si="20"/>
        <v>0.18143999999999999</v>
      </c>
      <c r="Q29" s="35">
        <f t="shared" si="20"/>
        <v>0.43631999999999999</v>
      </c>
      <c r="R29" s="35">
        <f t="shared" si="20"/>
        <v>1.8460799999999997</v>
      </c>
      <c r="S29" s="35">
        <f t="shared" si="20"/>
        <v>0.15156</v>
      </c>
      <c r="T29" s="35">
        <f t="shared" si="20"/>
        <v>11.720039999999999</v>
      </c>
      <c r="U29" s="35">
        <f t="shared" si="20"/>
        <v>0</v>
      </c>
      <c r="V29" s="35">
        <f t="shared" si="20"/>
        <v>0</v>
      </c>
      <c r="W29" s="35">
        <f t="shared" si="20"/>
        <v>0</v>
      </c>
      <c r="X29" s="35">
        <f t="shared" si="20"/>
        <v>0</v>
      </c>
      <c r="Y29" s="35">
        <f t="shared" si="20"/>
        <v>7.1327999999999996</v>
      </c>
      <c r="Z29" s="35">
        <f t="shared" si="20"/>
        <v>0</v>
      </c>
      <c r="AA29" s="35">
        <f t="shared" si="20"/>
        <v>0</v>
      </c>
      <c r="AB29" s="35">
        <f t="shared" si="20"/>
        <v>0</v>
      </c>
      <c r="AC29" s="35">
        <f t="shared" si="20"/>
        <v>0</v>
      </c>
      <c r="AD29" s="35">
        <f t="shared" si="20"/>
        <v>1.754</v>
      </c>
      <c r="AE29" s="35">
        <f t="shared" si="20"/>
        <v>19.526399999999999</v>
      </c>
      <c r="AF29" s="35">
        <f t="shared" si="20"/>
        <v>0</v>
      </c>
      <c r="AG29" s="35">
        <f t="shared" si="20"/>
        <v>0</v>
      </c>
      <c r="AH29" s="35">
        <f t="shared" si="20"/>
        <v>0</v>
      </c>
      <c r="AI29" s="35">
        <f t="shared" si="20"/>
        <v>0</v>
      </c>
      <c r="AJ29" s="35">
        <f t="shared" ref="AJ29:BC29" si="21">AJ30+AJ39+AJ44+AJ59</f>
        <v>1.6362000000000001</v>
      </c>
      <c r="AK29" s="35">
        <f t="shared" si="21"/>
        <v>9.7900000000000001E-2</v>
      </c>
      <c r="AL29" s="35">
        <f t="shared" si="21"/>
        <v>0.23549999999999999</v>
      </c>
      <c r="AM29" s="35">
        <f t="shared" si="21"/>
        <v>1.2211000000000001</v>
      </c>
      <c r="AN29" s="35">
        <f t="shared" si="21"/>
        <v>8.1699999999999995E-2</v>
      </c>
      <c r="AO29" s="35">
        <f t="shared" si="21"/>
        <v>2.1795</v>
      </c>
      <c r="AP29" s="35">
        <f t="shared" si="21"/>
        <v>0.1512</v>
      </c>
      <c r="AQ29" s="35">
        <f t="shared" si="21"/>
        <v>0.36360000000000003</v>
      </c>
      <c r="AR29" s="35">
        <f t="shared" si="21"/>
        <v>1.5384</v>
      </c>
      <c r="AS29" s="35">
        <f t="shared" si="21"/>
        <v>0.1263</v>
      </c>
      <c r="AT29" s="35">
        <f t="shared" si="21"/>
        <v>9.7667000000000002</v>
      </c>
      <c r="AU29" s="35">
        <f t="shared" si="21"/>
        <v>0</v>
      </c>
      <c r="AV29" s="35">
        <f t="shared" si="21"/>
        <v>0</v>
      </c>
      <c r="AW29" s="35">
        <f t="shared" si="21"/>
        <v>0</v>
      </c>
      <c r="AX29" s="35">
        <f t="shared" si="21"/>
        <v>0</v>
      </c>
      <c r="AY29" s="35">
        <f t="shared" si="21"/>
        <v>5.944</v>
      </c>
      <c r="AZ29" s="35">
        <f t="shared" si="21"/>
        <v>0</v>
      </c>
      <c r="BA29" s="35">
        <f t="shared" si="21"/>
        <v>0</v>
      </c>
      <c r="BB29" s="35">
        <f t="shared" si="21"/>
        <v>0</v>
      </c>
      <c r="BC29" s="35">
        <f t="shared" si="21"/>
        <v>0</v>
      </c>
    </row>
    <row r="30" spans="1:55" ht="38.25" x14ac:dyDescent="0.25">
      <c r="A30" s="10" t="s">
        <v>43</v>
      </c>
      <c r="B30" s="11" t="s">
        <v>44</v>
      </c>
      <c r="C30" s="8" t="s">
        <v>16</v>
      </c>
      <c r="D30" s="37">
        <f t="shared" ref="D30" si="22">D31+D34+D37</f>
        <v>2.1044999999999998</v>
      </c>
      <c r="E30" s="37">
        <f t="shared" ref="E30:AI30" si="23">E31+E34+E37</f>
        <v>23.431679999999997</v>
      </c>
      <c r="F30" s="37">
        <f t="shared" si="23"/>
        <v>0</v>
      </c>
      <c r="G30" s="37">
        <f t="shared" si="23"/>
        <v>0</v>
      </c>
      <c r="H30" s="37">
        <f t="shared" si="23"/>
        <v>0</v>
      </c>
      <c r="I30" s="37">
        <f t="shared" si="23"/>
        <v>0</v>
      </c>
      <c r="J30" s="37">
        <f t="shared" si="23"/>
        <v>1.9634399999999999</v>
      </c>
      <c r="K30" s="37">
        <f t="shared" si="23"/>
        <v>0.11748</v>
      </c>
      <c r="L30" s="37">
        <f t="shared" si="23"/>
        <v>0.28259999999999996</v>
      </c>
      <c r="M30" s="37">
        <f t="shared" si="23"/>
        <v>1.4653200000000002</v>
      </c>
      <c r="N30" s="37">
        <f t="shared" si="23"/>
        <v>9.8040000000000002E-2</v>
      </c>
      <c r="O30" s="37">
        <f t="shared" si="23"/>
        <v>2.6153999999999997</v>
      </c>
      <c r="P30" s="37">
        <f t="shared" si="23"/>
        <v>0.18143999999999999</v>
      </c>
      <c r="Q30" s="37">
        <f t="shared" si="23"/>
        <v>0.43631999999999999</v>
      </c>
      <c r="R30" s="37">
        <f t="shared" si="23"/>
        <v>1.8460799999999997</v>
      </c>
      <c r="S30" s="37">
        <f t="shared" si="23"/>
        <v>0.15156</v>
      </c>
      <c r="T30" s="37">
        <f t="shared" si="23"/>
        <v>11.720039999999999</v>
      </c>
      <c r="U30" s="37">
        <f t="shared" si="23"/>
        <v>0</v>
      </c>
      <c r="V30" s="37">
        <f t="shared" si="23"/>
        <v>0</v>
      </c>
      <c r="W30" s="37">
        <f t="shared" si="23"/>
        <v>0</v>
      </c>
      <c r="X30" s="37">
        <f t="shared" si="23"/>
        <v>0</v>
      </c>
      <c r="Y30" s="37">
        <f t="shared" si="23"/>
        <v>7.1327999999999996</v>
      </c>
      <c r="Z30" s="37">
        <f t="shared" si="23"/>
        <v>0</v>
      </c>
      <c r="AA30" s="37">
        <f t="shared" si="23"/>
        <v>0</v>
      </c>
      <c r="AB30" s="37">
        <f t="shared" si="23"/>
        <v>0</v>
      </c>
      <c r="AC30" s="37">
        <f t="shared" si="23"/>
        <v>0</v>
      </c>
      <c r="AD30" s="37">
        <f t="shared" si="23"/>
        <v>1.754</v>
      </c>
      <c r="AE30" s="37">
        <f t="shared" si="23"/>
        <v>19.526399999999999</v>
      </c>
      <c r="AF30" s="37">
        <f t="shared" si="23"/>
        <v>0</v>
      </c>
      <c r="AG30" s="37">
        <f t="shared" si="23"/>
        <v>0</v>
      </c>
      <c r="AH30" s="37">
        <f t="shared" si="23"/>
        <v>0</v>
      </c>
      <c r="AI30" s="37">
        <f t="shared" si="23"/>
        <v>0</v>
      </c>
      <c r="AJ30" s="37">
        <f t="shared" ref="AJ30:BC30" si="24">AJ31+AJ34+AJ37</f>
        <v>1.6362000000000001</v>
      </c>
      <c r="AK30" s="37">
        <f t="shared" si="24"/>
        <v>9.7900000000000001E-2</v>
      </c>
      <c r="AL30" s="37">
        <f t="shared" si="24"/>
        <v>0.23549999999999999</v>
      </c>
      <c r="AM30" s="37">
        <f t="shared" si="24"/>
        <v>1.2211000000000001</v>
      </c>
      <c r="AN30" s="37">
        <f t="shared" si="24"/>
        <v>8.1699999999999995E-2</v>
      </c>
      <c r="AO30" s="37">
        <f t="shared" si="24"/>
        <v>2.1795</v>
      </c>
      <c r="AP30" s="37">
        <f t="shared" si="24"/>
        <v>0.1512</v>
      </c>
      <c r="AQ30" s="37">
        <f t="shared" si="24"/>
        <v>0.36360000000000003</v>
      </c>
      <c r="AR30" s="37">
        <f t="shared" si="24"/>
        <v>1.5384</v>
      </c>
      <c r="AS30" s="37">
        <f t="shared" si="24"/>
        <v>0.1263</v>
      </c>
      <c r="AT30" s="37">
        <f t="shared" si="24"/>
        <v>9.7667000000000002</v>
      </c>
      <c r="AU30" s="37">
        <f t="shared" si="24"/>
        <v>0</v>
      </c>
      <c r="AV30" s="37">
        <f t="shared" si="24"/>
        <v>0</v>
      </c>
      <c r="AW30" s="37">
        <f t="shared" si="24"/>
        <v>0</v>
      </c>
      <c r="AX30" s="37">
        <f t="shared" si="24"/>
        <v>0</v>
      </c>
      <c r="AY30" s="37">
        <f t="shared" si="24"/>
        <v>5.944</v>
      </c>
      <c r="AZ30" s="37">
        <f t="shared" si="24"/>
        <v>0</v>
      </c>
      <c r="BA30" s="37">
        <f t="shared" si="24"/>
        <v>0</v>
      </c>
      <c r="BB30" s="37">
        <f t="shared" si="24"/>
        <v>0</v>
      </c>
      <c r="BC30" s="37">
        <f t="shared" si="24"/>
        <v>0</v>
      </c>
    </row>
    <row r="31" spans="1:55" ht="63.75" x14ac:dyDescent="0.25">
      <c r="A31" s="10" t="s">
        <v>45</v>
      </c>
      <c r="B31" s="11" t="s">
        <v>46</v>
      </c>
      <c r="C31" s="8" t="s">
        <v>16</v>
      </c>
      <c r="D31" s="37">
        <f t="shared" ref="D31" si="25">SUM(D32:D33)</f>
        <v>1.5681</v>
      </c>
      <c r="E31" s="37">
        <f t="shared" ref="E31:AI31" si="26">SUM(E32:E33)</f>
        <v>15.674159999999997</v>
      </c>
      <c r="F31" s="37">
        <f t="shared" si="26"/>
        <v>0</v>
      </c>
      <c r="G31" s="37">
        <f t="shared" si="26"/>
        <v>0</v>
      </c>
      <c r="H31" s="37">
        <f t="shared" si="26"/>
        <v>0</v>
      </c>
      <c r="I31" s="37">
        <f t="shared" si="26"/>
        <v>0</v>
      </c>
      <c r="J31" s="37">
        <f t="shared" si="26"/>
        <v>1.5585599999999999</v>
      </c>
      <c r="K31" s="37">
        <f t="shared" si="26"/>
        <v>8.8919999999999999E-2</v>
      </c>
      <c r="L31" s="37">
        <f t="shared" si="26"/>
        <v>0.21407999999999999</v>
      </c>
      <c r="M31" s="37">
        <f t="shared" si="26"/>
        <v>1.1812800000000001</v>
      </c>
      <c r="N31" s="37">
        <f t="shared" si="26"/>
        <v>7.4279999999999999E-2</v>
      </c>
      <c r="O31" s="37">
        <f t="shared" si="26"/>
        <v>1.6660799999999998</v>
      </c>
      <c r="P31" s="37">
        <f t="shared" si="26"/>
        <v>0.1158</v>
      </c>
      <c r="Q31" s="37">
        <f t="shared" si="26"/>
        <v>0.27851999999999999</v>
      </c>
      <c r="R31" s="37">
        <f t="shared" si="26"/>
        <v>1.1750399999999999</v>
      </c>
      <c r="S31" s="37">
        <f t="shared" si="26"/>
        <v>9.672E-2</v>
      </c>
      <c r="T31" s="37">
        <f t="shared" si="26"/>
        <v>8.8672799999999992</v>
      </c>
      <c r="U31" s="37">
        <f t="shared" si="26"/>
        <v>0</v>
      </c>
      <c r="V31" s="37">
        <f t="shared" si="26"/>
        <v>0</v>
      </c>
      <c r="W31" s="37">
        <f t="shared" si="26"/>
        <v>0</v>
      </c>
      <c r="X31" s="37">
        <f t="shared" si="26"/>
        <v>0</v>
      </c>
      <c r="Y31" s="37">
        <f t="shared" si="26"/>
        <v>3.5822399999999996</v>
      </c>
      <c r="Z31" s="37">
        <f t="shared" si="26"/>
        <v>0</v>
      </c>
      <c r="AA31" s="37">
        <f t="shared" si="26"/>
        <v>0</v>
      </c>
      <c r="AB31" s="37">
        <f t="shared" si="26"/>
        <v>0</v>
      </c>
      <c r="AC31" s="37">
        <f t="shared" si="26"/>
        <v>0</v>
      </c>
      <c r="AD31" s="37">
        <f t="shared" ref="AD31" si="27">SUM(AD32:AD33)</f>
        <v>1.3068</v>
      </c>
      <c r="AE31" s="37">
        <f t="shared" si="26"/>
        <v>13.061799999999998</v>
      </c>
      <c r="AF31" s="37">
        <f t="shared" si="26"/>
        <v>0</v>
      </c>
      <c r="AG31" s="37">
        <f t="shared" si="26"/>
        <v>0</v>
      </c>
      <c r="AH31" s="37">
        <f t="shared" si="26"/>
        <v>0</v>
      </c>
      <c r="AI31" s="37">
        <f t="shared" si="26"/>
        <v>0</v>
      </c>
      <c r="AJ31" s="37">
        <f t="shared" ref="AJ31:BC31" si="28">SUM(AJ32:AJ33)</f>
        <v>1.2988000000000002</v>
      </c>
      <c r="AK31" s="37">
        <f t="shared" si="28"/>
        <v>7.4099999999999999E-2</v>
      </c>
      <c r="AL31" s="37">
        <f t="shared" si="28"/>
        <v>0.1784</v>
      </c>
      <c r="AM31" s="37">
        <f t="shared" si="28"/>
        <v>0.98440000000000005</v>
      </c>
      <c r="AN31" s="37">
        <f t="shared" si="28"/>
        <v>6.1899999999999997E-2</v>
      </c>
      <c r="AO31" s="37">
        <f t="shared" si="28"/>
        <v>1.3883999999999999</v>
      </c>
      <c r="AP31" s="37">
        <f t="shared" si="28"/>
        <v>9.6500000000000002E-2</v>
      </c>
      <c r="AQ31" s="37">
        <f t="shared" si="28"/>
        <v>0.2321</v>
      </c>
      <c r="AR31" s="37">
        <f t="shared" si="28"/>
        <v>0.97919999999999996</v>
      </c>
      <c r="AS31" s="37">
        <f t="shared" si="28"/>
        <v>8.0600000000000005E-2</v>
      </c>
      <c r="AT31" s="37">
        <f t="shared" si="28"/>
        <v>7.3894000000000002</v>
      </c>
      <c r="AU31" s="37">
        <f t="shared" si="28"/>
        <v>0</v>
      </c>
      <c r="AV31" s="37">
        <f t="shared" si="28"/>
        <v>0</v>
      </c>
      <c r="AW31" s="37">
        <f t="shared" si="28"/>
        <v>0</v>
      </c>
      <c r="AX31" s="37">
        <f t="shared" si="28"/>
        <v>0</v>
      </c>
      <c r="AY31" s="37">
        <f t="shared" si="28"/>
        <v>2.9851999999999999</v>
      </c>
      <c r="AZ31" s="37">
        <f t="shared" si="28"/>
        <v>0</v>
      </c>
      <c r="BA31" s="37">
        <f t="shared" si="28"/>
        <v>0</v>
      </c>
      <c r="BB31" s="37">
        <f t="shared" si="28"/>
        <v>0</v>
      </c>
      <c r="BC31" s="37">
        <f t="shared" si="28"/>
        <v>0</v>
      </c>
    </row>
    <row r="32" spans="1:55" s="4" customFormat="1" ht="63.75" x14ac:dyDescent="0.25">
      <c r="A32" s="12" t="s">
        <v>45</v>
      </c>
      <c r="B32" s="15" t="s">
        <v>222</v>
      </c>
      <c r="C32" s="14" t="s">
        <v>16</v>
      </c>
      <c r="D32" s="38">
        <v>1.5681</v>
      </c>
      <c r="E32" s="38">
        <f>IF(ISERROR(J32+O32+T32+Y32),"нд",J32+O32+T32+Y32)</f>
        <v>15.674159999999997</v>
      </c>
      <c r="F32" s="38" t="str">
        <f>IF(ISERROR(K32+P32+U32+Z32),"нд",K32+P32+U32+Z32)</f>
        <v>нд</v>
      </c>
      <c r="G32" s="38" t="str">
        <f t="shared" ref="G32" si="29">IF(ISERROR(L32+Q32+V32+AA32),"нд",L32+Q32+V32+AA32)</f>
        <v>нд</v>
      </c>
      <c r="H32" s="38" t="str">
        <f t="shared" ref="H32" si="30">IF(ISERROR(M32+R32+W32+AB32),"нд",M32+R32+W32+AB32)</f>
        <v>нд</v>
      </c>
      <c r="I32" s="38" t="str">
        <f>IF(ISERROR(N32+S32+X32+AC32),"нд",N32+S32+X32+AC32)</f>
        <v>нд</v>
      </c>
      <c r="J32" s="38">
        <f>IF(ISERROR(K32+L32+M32+N32),"нд",K32+L32+M32+N32)</f>
        <v>1.5585599999999999</v>
      </c>
      <c r="K32" s="38">
        <f>AK32*1.2</f>
        <v>8.8919999999999999E-2</v>
      </c>
      <c r="L32" s="38">
        <f>AL32*1.2</f>
        <v>0.21407999999999999</v>
      </c>
      <c r="M32" s="38">
        <f>AM32*1.2</f>
        <v>1.1812800000000001</v>
      </c>
      <c r="N32" s="38">
        <f>AN32*1.2</f>
        <v>7.4279999999999999E-2</v>
      </c>
      <c r="O32" s="38">
        <f>IF(ISERROR(P32+Q32+R32+S32),"нд",P32+Q32+R32+S32)</f>
        <v>1.6660799999999998</v>
      </c>
      <c r="P32" s="38">
        <f>AP32*1.2</f>
        <v>0.1158</v>
      </c>
      <c r="Q32" s="38">
        <f>AQ32*1.2</f>
        <v>0.27851999999999999</v>
      </c>
      <c r="R32" s="38">
        <f>AR32*1.2</f>
        <v>1.1750399999999999</v>
      </c>
      <c r="S32" s="38">
        <f>AS32*1.2</f>
        <v>9.672E-2</v>
      </c>
      <c r="T32" s="38">
        <f>AT32*1.2</f>
        <v>8.8672799999999992</v>
      </c>
      <c r="U32" s="38" t="s">
        <v>252</v>
      </c>
      <c r="V32" s="38" t="s">
        <v>252</v>
      </c>
      <c r="W32" s="38" t="s">
        <v>252</v>
      </c>
      <c r="X32" s="38" t="s">
        <v>252</v>
      </c>
      <c r="Y32" s="38">
        <f>AY32*1.2</f>
        <v>3.5822399999999996</v>
      </c>
      <c r="Z32" s="38" t="s">
        <v>252</v>
      </c>
      <c r="AA32" s="38" t="s">
        <v>252</v>
      </c>
      <c r="AB32" s="38" t="s">
        <v>252</v>
      </c>
      <c r="AC32" s="38" t="s">
        <v>252</v>
      </c>
      <c r="AD32" s="38">
        <v>1.3068</v>
      </c>
      <c r="AE32" s="38">
        <f t="shared" ref="AE32:AI32" si="31">IF(ISERROR(AJ32+AO32+AT32+AY32),"нд",AJ32+AO32+AT32+AY32)</f>
        <v>13.061799999999998</v>
      </c>
      <c r="AF32" s="38" t="str">
        <f t="shared" si="31"/>
        <v>нд</v>
      </c>
      <c r="AG32" s="38" t="str">
        <f t="shared" si="31"/>
        <v>нд</v>
      </c>
      <c r="AH32" s="38" t="str">
        <f t="shared" si="31"/>
        <v>нд</v>
      </c>
      <c r="AI32" s="38" t="str">
        <f t="shared" si="31"/>
        <v>нд</v>
      </c>
      <c r="AJ32" s="38">
        <f>IF(ISERROR(AK32+AL32+AM32+AN32),"нд",AK32+AL32+AM32+AN32)</f>
        <v>1.2988000000000002</v>
      </c>
      <c r="AK32" s="38">
        <v>7.4099999999999999E-2</v>
      </c>
      <c r="AL32" s="38">
        <v>0.1784</v>
      </c>
      <c r="AM32" s="38">
        <v>0.98440000000000005</v>
      </c>
      <c r="AN32" s="38">
        <v>6.1899999999999997E-2</v>
      </c>
      <c r="AO32" s="38">
        <f>IF(ISERROR(AP32+AQ32+AR32+AS32),"нд",AP32+AQ32+AR32+AS32)</f>
        <v>1.3883999999999999</v>
      </c>
      <c r="AP32" s="38">
        <v>9.6500000000000002E-2</v>
      </c>
      <c r="AQ32" s="38">
        <v>0.2321</v>
      </c>
      <c r="AR32" s="38">
        <v>0.97919999999999996</v>
      </c>
      <c r="AS32" s="38">
        <v>8.0600000000000005E-2</v>
      </c>
      <c r="AT32" s="38">
        <v>7.3894000000000002</v>
      </c>
      <c r="AU32" s="38" t="s">
        <v>252</v>
      </c>
      <c r="AV32" s="38" t="s">
        <v>252</v>
      </c>
      <c r="AW32" s="38" t="s">
        <v>252</v>
      </c>
      <c r="AX32" s="38" t="s">
        <v>252</v>
      </c>
      <c r="AY32" s="38">
        <v>2.9851999999999999</v>
      </c>
      <c r="AZ32" s="38" t="s">
        <v>252</v>
      </c>
      <c r="BA32" s="38" t="s">
        <v>252</v>
      </c>
      <c r="BB32" s="38" t="s">
        <v>252</v>
      </c>
      <c r="BC32" s="38" t="s">
        <v>252</v>
      </c>
    </row>
    <row r="33" spans="1:55" x14ac:dyDescent="0.25">
      <c r="A33" s="10" t="s">
        <v>18</v>
      </c>
      <c r="B33" s="11" t="s">
        <v>18</v>
      </c>
      <c r="C33" s="8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</row>
    <row r="34" spans="1:55" ht="63.75" x14ac:dyDescent="0.25">
      <c r="A34" s="10" t="s">
        <v>47</v>
      </c>
      <c r="B34" s="11" t="s">
        <v>48</v>
      </c>
      <c r="C34" s="8" t="s">
        <v>16</v>
      </c>
      <c r="D34" s="37">
        <f t="shared" ref="D34" si="32">SUM(D35:D36)</f>
        <v>0.53639999999999999</v>
      </c>
      <c r="E34" s="37">
        <f t="shared" ref="E34:AI34" si="33">SUM(E35:E36)</f>
        <v>7.7575199999999995</v>
      </c>
      <c r="F34" s="37">
        <f t="shared" si="33"/>
        <v>0</v>
      </c>
      <c r="G34" s="37">
        <f t="shared" si="33"/>
        <v>0</v>
      </c>
      <c r="H34" s="37">
        <f t="shared" si="33"/>
        <v>0</v>
      </c>
      <c r="I34" s="37">
        <f t="shared" si="33"/>
        <v>0</v>
      </c>
      <c r="J34" s="37">
        <f t="shared" si="33"/>
        <v>0.40487999999999996</v>
      </c>
      <c r="K34" s="37">
        <f t="shared" si="33"/>
        <v>2.8560000000000002E-2</v>
      </c>
      <c r="L34" s="37">
        <f t="shared" si="33"/>
        <v>6.8519999999999998E-2</v>
      </c>
      <c r="M34" s="37">
        <f t="shared" si="33"/>
        <v>0.28403999999999996</v>
      </c>
      <c r="N34" s="37">
        <f t="shared" si="33"/>
        <v>2.376E-2</v>
      </c>
      <c r="O34" s="37">
        <f t="shared" si="33"/>
        <v>0.94931999999999994</v>
      </c>
      <c r="P34" s="37">
        <f t="shared" si="33"/>
        <v>6.563999999999999E-2</v>
      </c>
      <c r="Q34" s="37">
        <f t="shared" si="33"/>
        <v>0.1578</v>
      </c>
      <c r="R34" s="37">
        <f t="shared" si="33"/>
        <v>0.67103999999999997</v>
      </c>
      <c r="S34" s="37">
        <f t="shared" si="33"/>
        <v>5.4839999999999993E-2</v>
      </c>
      <c r="T34" s="37">
        <f t="shared" si="33"/>
        <v>2.85276</v>
      </c>
      <c r="U34" s="37">
        <f t="shared" si="33"/>
        <v>0</v>
      </c>
      <c r="V34" s="37">
        <f t="shared" si="33"/>
        <v>0</v>
      </c>
      <c r="W34" s="37">
        <f t="shared" si="33"/>
        <v>0</v>
      </c>
      <c r="X34" s="37">
        <f t="shared" si="33"/>
        <v>0</v>
      </c>
      <c r="Y34" s="37">
        <f t="shared" si="33"/>
        <v>3.5505599999999999</v>
      </c>
      <c r="Z34" s="37">
        <f t="shared" si="33"/>
        <v>0</v>
      </c>
      <c r="AA34" s="37">
        <f t="shared" si="33"/>
        <v>0</v>
      </c>
      <c r="AB34" s="37">
        <f t="shared" si="33"/>
        <v>0</v>
      </c>
      <c r="AC34" s="37">
        <f t="shared" si="33"/>
        <v>0</v>
      </c>
      <c r="AD34" s="37">
        <f t="shared" ref="AD34" si="34">SUM(AD35:AD36)</f>
        <v>0.44719999999999999</v>
      </c>
      <c r="AE34" s="37">
        <f t="shared" si="33"/>
        <v>6.4645999999999999</v>
      </c>
      <c r="AF34" s="37">
        <f t="shared" si="33"/>
        <v>0</v>
      </c>
      <c r="AG34" s="37">
        <f t="shared" si="33"/>
        <v>0</v>
      </c>
      <c r="AH34" s="37">
        <f t="shared" si="33"/>
        <v>0</v>
      </c>
      <c r="AI34" s="37">
        <f t="shared" si="33"/>
        <v>0</v>
      </c>
      <c r="AJ34" s="37">
        <f t="shared" ref="AJ34:BC34" si="35">SUM(AJ35:AJ36)</f>
        <v>0.33739999999999998</v>
      </c>
      <c r="AK34" s="37">
        <f t="shared" si="35"/>
        <v>2.3800000000000002E-2</v>
      </c>
      <c r="AL34" s="37">
        <f t="shared" si="35"/>
        <v>5.7099999999999998E-2</v>
      </c>
      <c r="AM34" s="37">
        <f t="shared" si="35"/>
        <v>0.23669999999999999</v>
      </c>
      <c r="AN34" s="37">
        <f t="shared" si="35"/>
        <v>1.9800000000000002E-2</v>
      </c>
      <c r="AO34" s="37">
        <f t="shared" si="35"/>
        <v>0.79110000000000003</v>
      </c>
      <c r="AP34" s="37">
        <f t="shared" si="35"/>
        <v>5.4699999999999999E-2</v>
      </c>
      <c r="AQ34" s="37">
        <f t="shared" si="35"/>
        <v>0.13150000000000001</v>
      </c>
      <c r="AR34" s="37">
        <f t="shared" si="35"/>
        <v>0.55920000000000003</v>
      </c>
      <c r="AS34" s="37">
        <f t="shared" si="35"/>
        <v>4.5699999999999998E-2</v>
      </c>
      <c r="AT34" s="37">
        <f t="shared" si="35"/>
        <v>2.3773</v>
      </c>
      <c r="AU34" s="37">
        <f t="shared" si="35"/>
        <v>0</v>
      </c>
      <c r="AV34" s="37">
        <f t="shared" si="35"/>
        <v>0</v>
      </c>
      <c r="AW34" s="37">
        <f t="shared" si="35"/>
        <v>0</v>
      </c>
      <c r="AX34" s="37">
        <f t="shared" si="35"/>
        <v>0</v>
      </c>
      <c r="AY34" s="37">
        <f t="shared" si="35"/>
        <v>2.9588000000000001</v>
      </c>
      <c r="AZ34" s="37">
        <f t="shared" si="35"/>
        <v>0</v>
      </c>
      <c r="BA34" s="37">
        <f t="shared" si="35"/>
        <v>0</v>
      </c>
      <c r="BB34" s="37">
        <f t="shared" si="35"/>
        <v>0</v>
      </c>
      <c r="BC34" s="37">
        <f t="shared" si="35"/>
        <v>0</v>
      </c>
    </row>
    <row r="35" spans="1:55" s="4" customFormat="1" ht="63.75" x14ac:dyDescent="0.25">
      <c r="A35" s="12" t="s">
        <v>47</v>
      </c>
      <c r="B35" s="15" t="s">
        <v>223</v>
      </c>
      <c r="C35" s="14" t="s">
        <v>16</v>
      </c>
      <c r="D35" s="38">
        <v>0.53639999999999999</v>
      </c>
      <c r="E35" s="38">
        <f>IF(ISERROR(J35+O35+T35+Y35),"нд",J35+O35+T35+Y35)</f>
        <v>7.7575199999999995</v>
      </c>
      <c r="F35" s="38" t="str">
        <f>IF(ISERROR(K35+P35+U35+Z35),"нд",K35+P35+U35+Z35)</f>
        <v>нд</v>
      </c>
      <c r="G35" s="38" t="str">
        <f t="shared" ref="G35" si="36">IF(ISERROR(L35+Q35+V35+AA35),"нд",L35+Q35+V35+AA35)</f>
        <v>нд</v>
      </c>
      <c r="H35" s="38" t="str">
        <f t="shared" ref="H35" si="37">IF(ISERROR(M35+R35+W35+AB35),"нд",M35+R35+W35+AB35)</f>
        <v>нд</v>
      </c>
      <c r="I35" s="38" t="str">
        <f>IF(ISERROR(N35+S35+X35+AC35),"нд",N35+S35+X35+AC35)</f>
        <v>нд</v>
      </c>
      <c r="J35" s="38">
        <f>IF(ISERROR(K35+L35+M35+N35),"нд",K35+L35+M35+N35)</f>
        <v>0.40487999999999996</v>
      </c>
      <c r="K35" s="38">
        <f>AK35*1.2</f>
        <v>2.8560000000000002E-2</v>
      </c>
      <c r="L35" s="38">
        <f>AL35*1.2</f>
        <v>6.8519999999999998E-2</v>
      </c>
      <c r="M35" s="38">
        <f>AM35*1.2</f>
        <v>0.28403999999999996</v>
      </c>
      <c r="N35" s="38">
        <f>AN35*1.2</f>
        <v>2.376E-2</v>
      </c>
      <c r="O35" s="38">
        <f>IF(ISERROR(P35+Q35+R35+S35),"нд",P35+Q35+R35+S35)</f>
        <v>0.94931999999999994</v>
      </c>
      <c r="P35" s="38">
        <f>AP35*1.2</f>
        <v>6.563999999999999E-2</v>
      </c>
      <c r="Q35" s="38">
        <f>AQ35*1.2</f>
        <v>0.1578</v>
      </c>
      <c r="R35" s="38">
        <f>AR35*1.2</f>
        <v>0.67103999999999997</v>
      </c>
      <c r="S35" s="38">
        <f>AS35*1.2</f>
        <v>5.4839999999999993E-2</v>
      </c>
      <c r="T35" s="38">
        <f>AT35*1.2</f>
        <v>2.85276</v>
      </c>
      <c r="U35" s="38" t="s">
        <v>252</v>
      </c>
      <c r="V35" s="38" t="s">
        <v>252</v>
      </c>
      <c r="W35" s="38" t="s">
        <v>252</v>
      </c>
      <c r="X35" s="38" t="s">
        <v>252</v>
      </c>
      <c r="Y35" s="38">
        <f>AY35*1.2</f>
        <v>3.5505599999999999</v>
      </c>
      <c r="Z35" s="38" t="s">
        <v>252</v>
      </c>
      <c r="AA35" s="38" t="s">
        <v>252</v>
      </c>
      <c r="AB35" s="38" t="s">
        <v>252</v>
      </c>
      <c r="AC35" s="38" t="s">
        <v>252</v>
      </c>
      <c r="AD35" s="38">
        <v>0.44719999999999999</v>
      </c>
      <c r="AE35" s="38">
        <f t="shared" ref="AE35" si="38">IF(ISERROR(AJ35+AO35+AT35+AY35),"нд",AJ35+AO35+AT35+AY35)</f>
        <v>6.4645999999999999</v>
      </c>
      <c r="AF35" s="38" t="str">
        <f t="shared" ref="AF35" si="39">IF(ISERROR(AK35+AP35+AU35+AZ35),"нд",AK35+AP35+AU35+AZ35)</f>
        <v>нд</v>
      </c>
      <c r="AG35" s="38" t="str">
        <f t="shared" ref="AG35" si="40">IF(ISERROR(AL35+AQ35+AV35+BA35),"нд",AL35+AQ35+AV35+BA35)</f>
        <v>нд</v>
      </c>
      <c r="AH35" s="38" t="str">
        <f t="shared" ref="AH35" si="41">IF(ISERROR(AM35+AR35+AW35+BB35),"нд",AM35+AR35+AW35+BB35)</f>
        <v>нд</v>
      </c>
      <c r="AI35" s="38" t="str">
        <f t="shared" ref="AI35" si="42">IF(ISERROR(AN35+AS35+AX35+BC35),"нд",AN35+AS35+AX35+BC35)</f>
        <v>нд</v>
      </c>
      <c r="AJ35" s="38">
        <f t="shared" ref="AJ35" si="43">IF(ISERROR(AK35+AL35+AM35+AN35),"нд",AK35+AL35+AM35+AN35)</f>
        <v>0.33739999999999998</v>
      </c>
      <c r="AK35" s="38">
        <v>2.3800000000000002E-2</v>
      </c>
      <c r="AL35" s="38">
        <v>5.7099999999999998E-2</v>
      </c>
      <c r="AM35" s="38">
        <v>0.23669999999999999</v>
      </c>
      <c r="AN35" s="38">
        <v>1.9800000000000002E-2</v>
      </c>
      <c r="AO35" s="38">
        <f t="shared" ref="AO35" si="44">IF(ISERROR(AP35+AQ35+AR35+AS35),"нд",AP35+AQ35+AR35+AS35)</f>
        <v>0.79110000000000003</v>
      </c>
      <c r="AP35" s="38">
        <v>5.4699999999999999E-2</v>
      </c>
      <c r="AQ35" s="38">
        <v>0.13150000000000001</v>
      </c>
      <c r="AR35" s="38">
        <v>0.55920000000000003</v>
      </c>
      <c r="AS35" s="38">
        <v>4.5699999999999998E-2</v>
      </c>
      <c r="AT35" s="38">
        <v>2.3773</v>
      </c>
      <c r="AU35" s="38" t="s">
        <v>252</v>
      </c>
      <c r="AV35" s="38" t="s">
        <v>252</v>
      </c>
      <c r="AW35" s="38" t="s">
        <v>252</v>
      </c>
      <c r="AX35" s="38" t="s">
        <v>252</v>
      </c>
      <c r="AY35" s="38">
        <v>2.9588000000000001</v>
      </c>
      <c r="AZ35" s="38" t="s">
        <v>252</v>
      </c>
      <c r="BA35" s="38" t="s">
        <v>252</v>
      </c>
      <c r="BB35" s="38" t="s">
        <v>252</v>
      </c>
      <c r="BC35" s="38" t="s">
        <v>252</v>
      </c>
    </row>
    <row r="36" spans="1:55" x14ac:dyDescent="0.25">
      <c r="A36" s="10" t="s">
        <v>18</v>
      </c>
      <c r="B36" s="11" t="s">
        <v>18</v>
      </c>
      <c r="C36" s="8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</row>
    <row r="37" spans="1:55" ht="51" x14ac:dyDescent="0.25">
      <c r="A37" s="10" t="s">
        <v>49</v>
      </c>
      <c r="B37" s="11" t="s">
        <v>50</v>
      </c>
      <c r="C37" s="8" t="s">
        <v>16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</row>
    <row r="38" spans="1:55" x14ac:dyDescent="0.25">
      <c r="A38" s="10" t="s">
        <v>18</v>
      </c>
      <c r="B38" s="11" t="s">
        <v>18</v>
      </c>
      <c r="C38" s="8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</row>
    <row r="39" spans="1:55" ht="38.25" x14ac:dyDescent="0.25">
      <c r="A39" s="10" t="s">
        <v>51</v>
      </c>
      <c r="B39" s="11" t="s">
        <v>52</v>
      </c>
      <c r="C39" s="8" t="s">
        <v>16</v>
      </c>
      <c r="D39" s="37">
        <v>0</v>
      </c>
      <c r="E39" s="37">
        <v>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0</v>
      </c>
      <c r="AB39" s="37">
        <v>0</v>
      </c>
      <c r="AC39" s="37">
        <v>0</v>
      </c>
      <c r="AD39" s="37">
        <v>0</v>
      </c>
      <c r="AE39" s="37">
        <v>0</v>
      </c>
      <c r="AF39" s="37">
        <v>0</v>
      </c>
      <c r="AG39" s="37">
        <v>0</v>
      </c>
      <c r="AH39" s="37">
        <v>0</v>
      </c>
      <c r="AI39" s="37">
        <v>0</v>
      </c>
      <c r="AJ39" s="37">
        <v>0</v>
      </c>
      <c r="AK39" s="37">
        <v>0</v>
      </c>
      <c r="AL39" s="37">
        <v>0</v>
      </c>
      <c r="AM39" s="37">
        <v>0</v>
      </c>
      <c r="AN39" s="37">
        <v>0</v>
      </c>
      <c r="AO39" s="37">
        <v>0</v>
      </c>
      <c r="AP39" s="37">
        <v>0</v>
      </c>
      <c r="AQ39" s="37">
        <v>0</v>
      </c>
      <c r="AR39" s="37">
        <v>0</v>
      </c>
      <c r="AS39" s="37">
        <v>0</v>
      </c>
      <c r="AT39" s="37">
        <v>0</v>
      </c>
      <c r="AU39" s="37">
        <v>0</v>
      </c>
      <c r="AV39" s="37">
        <v>0</v>
      </c>
      <c r="AW39" s="37">
        <v>0</v>
      </c>
      <c r="AX39" s="37">
        <v>0</v>
      </c>
      <c r="AY39" s="37">
        <v>0</v>
      </c>
      <c r="AZ39" s="37">
        <v>0</v>
      </c>
      <c r="BA39" s="37">
        <v>0</v>
      </c>
      <c r="BB39" s="37">
        <v>0</v>
      </c>
      <c r="BC39" s="37">
        <v>0</v>
      </c>
    </row>
    <row r="40" spans="1:55" ht="63.75" x14ac:dyDescent="0.25">
      <c r="A40" s="10" t="s">
        <v>53</v>
      </c>
      <c r="B40" s="11" t="s">
        <v>54</v>
      </c>
      <c r="C40" s="8" t="s">
        <v>16</v>
      </c>
      <c r="D40" s="37">
        <v>0</v>
      </c>
      <c r="E40" s="37">
        <v>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>
        <v>0</v>
      </c>
      <c r="AI40" s="37">
        <v>0</v>
      </c>
      <c r="AJ40" s="37">
        <v>0</v>
      </c>
      <c r="AK40" s="37">
        <v>0</v>
      </c>
      <c r="AL40" s="37">
        <v>0</v>
      </c>
      <c r="AM40" s="37">
        <v>0</v>
      </c>
      <c r="AN40" s="37">
        <v>0</v>
      </c>
      <c r="AO40" s="37">
        <v>0</v>
      </c>
      <c r="AP40" s="37">
        <v>0</v>
      </c>
      <c r="AQ40" s="37">
        <v>0</v>
      </c>
      <c r="AR40" s="37">
        <v>0</v>
      </c>
      <c r="AS40" s="37">
        <v>0</v>
      </c>
      <c r="AT40" s="37">
        <v>0</v>
      </c>
      <c r="AU40" s="37">
        <v>0</v>
      </c>
      <c r="AV40" s="37">
        <v>0</v>
      </c>
      <c r="AW40" s="37">
        <v>0</v>
      </c>
      <c r="AX40" s="37">
        <v>0</v>
      </c>
      <c r="AY40" s="37">
        <v>0</v>
      </c>
      <c r="AZ40" s="37">
        <v>0</v>
      </c>
      <c r="BA40" s="37">
        <v>0</v>
      </c>
      <c r="BB40" s="37">
        <v>0</v>
      </c>
      <c r="BC40" s="37">
        <v>0</v>
      </c>
    </row>
    <row r="41" spans="1:55" x14ac:dyDescent="0.25">
      <c r="A41" s="10" t="s">
        <v>18</v>
      </c>
      <c r="B41" s="11" t="s">
        <v>18</v>
      </c>
      <c r="C41" s="8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</row>
    <row r="42" spans="1:55" ht="38.25" x14ac:dyDescent="0.25">
      <c r="A42" s="10" t="s">
        <v>55</v>
      </c>
      <c r="B42" s="11" t="s">
        <v>56</v>
      </c>
      <c r="C42" s="8" t="s">
        <v>16</v>
      </c>
      <c r="D42" s="37">
        <v>0</v>
      </c>
      <c r="E42" s="37">
        <v>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0</v>
      </c>
      <c r="AQ42" s="37">
        <v>0</v>
      </c>
      <c r="AR42" s="37">
        <v>0</v>
      </c>
      <c r="AS42" s="37">
        <v>0</v>
      </c>
      <c r="AT42" s="37">
        <v>0</v>
      </c>
      <c r="AU42" s="37">
        <v>0</v>
      </c>
      <c r="AV42" s="37">
        <v>0</v>
      </c>
      <c r="AW42" s="37">
        <v>0</v>
      </c>
      <c r="AX42" s="37">
        <v>0</v>
      </c>
      <c r="AY42" s="37">
        <v>0</v>
      </c>
      <c r="AZ42" s="37">
        <v>0</v>
      </c>
      <c r="BA42" s="37">
        <v>0</v>
      </c>
      <c r="BB42" s="37">
        <v>0</v>
      </c>
      <c r="BC42" s="37">
        <v>0</v>
      </c>
    </row>
    <row r="43" spans="1:55" x14ac:dyDescent="0.25">
      <c r="A43" s="10" t="s">
        <v>18</v>
      </c>
      <c r="B43" s="11" t="s">
        <v>18</v>
      </c>
      <c r="C43" s="8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</row>
    <row r="44" spans="1:55" ht="51" x14ac:dyDescent="0.25">
      <c r="A44" s="10" t="s">
        <v>57</v>
      </c>
      <c r="B44" s="11" t="s">
        <v>58</v>
      </c>
      <c r="C44" s="8" t="s">
        <v>16</v>
      </c>
      <c r="D44" s="37">
        <v>0</v>
      </c>
      <c r="E44" s="37">
        <v>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0</v>
      </c>
      <c r="AB44" s="37">
        <v>0</v>
      </c>
      <c r="AC44" s="37">
        <v>0</v>
      </c>
      <c r="AD44" s="37">
        <v>0</v>
      </c>
      <c r="AE44" s="37">
        <v>0</v>
      </c>
      <c r="AF44" s="37">
        <v>0</v>
      </c>
      <c r="AG44" s="37">
        <v>0</v>
      </c>
      <c r="AH44" s="37">
        <v>0</v>
      </c>
      <c r="AI44" s="37">
        <v>0</v>
      </c>
      <c r="AJ44" s="37">
        <v>0</v>
      </c>
      <c r="AK44" s="37">
        <v>0</v>
      </c>
      <c r="AL44" s="37">
        <v>0</v>
      </c>
      <c r="AM44" s="37">
        <v>0</v>
      </c>
      <c r="AN44" s="37">
        <v>0</v>
      </c>
      <c r="AO44" s="37">
        <v>0</v>
      </c>
      <c r="AP44" s="37">
        <v>0</v>
      </c>
      <c r="AQ44" s="37">
        <v>0</v>
      </c>
      <c r="AR44" s="37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  <c r="BC44" s="37">
        <v>0</v>
      </c>
    </row>
    <row r="45" spans="1:55" ht="38.25" x14ac:dyDescent="0.25">
      <c r="A45" s="10" t="s">
        <v>59</v>
      </c>
      <c r="B45" s="11" t="s">
        <v>60</v>
      </c>
      <c r="C45" s="8" t="s">
        <v>16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</row>
    <row r="46" spans="1:55" ht="114.75" x14ac:dyDescent="0.25">
      <c r="A46" s="10" t="s">
        <v>59</v>
      </c>
      <c r="B46" s="11" t="s">
        <v>61</v>
      </c>
      <c r="C46" s="8" t="s">
        <v>16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</row>
    <row r="47" spans="1:55" x14ac:dyDescent="0.25">
      <c r="A47" s="10" t="s">
        <v>18</v>
      </c>
      <c r="B47" s="11" t="s">
        <v>18</v>
      </c>
      <c r="C47" s="8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</row>
    <row r="48" spans="1:55" ht="102" x14ac:dyDescent="0.25">
      <c r="A48" s="10" t="s">
        <v>59</v>
      </c>
      <c r="B48" s="11" t="s">
        <v>62</v>
      </c>
      <c r="C48" s="8" t="s">
        <v>16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</row>
    <row r="49" spans="1:55" x14ac:dyDescent="0.25">
      <c r="A49" s="10" t="s">
        <v>18</v>
      </c>
      <c r="B49" s="11" t="s">
        <v>18</v>
      </c>
      <c r="C49" s="8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</row>
    <row r="50" spans="1:55" ht="102" x14ac:dyDescent="0.25">
      <c r="A50" s="10" t="s">
        <v>59</v>
      </c>
      <c r="B50" s="11" t="s">
        <v>63</v>
      </c>
      <c r="C50" s="8" t="s">
        <v>16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  <c r="AI50" s="37">
        <v>0</v>
      </c>
      <c r="AJ50" s="37">
        <v>0</v>
      </c>
      <c r="AK50" s="37">
        <v>0</v>
      </c>
      <c r="AL50" s="37">
        <v>0</v>
      </c>
      <c r="AM50" s="37">
        <v>0</v>
      </c>
      <c r="AN50" s="37">
        <v>0</v>
      </c>
      <c r="AO50" s="37">
        <v>0</v>
      </c>
      <c r="AP50" s="37">
        <v>0</v>
      </c>
      <c r="AQ50" s="37">
        <v>0</v>
      </c>
      <c r="AR50" s="37">
        <v>0</v>
      </c>
      <c r="AS50" s="37">
        <v>0</v>
      </c>
      <c r="AT50" s="37">
        <v>0</v>
      </c>
      <c r="AU50" s="37">
        <v>0</v>
      </c>
      <c r="AV50" s="37">
        <v>0</v>
      </c>
      <c r="AW50" s="37">
        <v>0</v>
      </c>
      <c r="AX50" s="37">
        <v>0</v>
      </c>
      <c r="AY50" s="37">
        <v>0</v>
      </c>
      <c r="AZ50" s="37">
        <v>0</v>
      </c>
      <c r="BA50" s="37">
        <v>0</v>
      </c>
      <c r="BB50" s="37">
        <v>0</v>
      </c>
      <c r="BC50" s="37">
        <v>0</v>
      </c>
    </row>
    <row r="51" spans="1:55" x14ac:dyDescent="0.25">
      <c r="A51" s="10" t="s">
        <v>18</v>
      </c>
      <c r="B51" s="11" t="s">
        <v>18</v>
      </c>
      <c r="C51" s="8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</row>
    <row r="52" spans="1:55" ht="38.25" x14ac:dyDescent="0.25">
      <c r="A52" s="10" t="s">
        <v>64</v>
      </c>
      <c r="B52" s="11" t="s">
        <v>60</v>
      </c>
      <c r="C52" s="8" t="s">
        <v>16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Q52" s="37">
        <v>0</v>
      </c>
      <c r="AR52" s="37">
        <v>0</v>
      </c>
      <c r="AS52" s="37">
        <v>0</v>
      </c>
      <c r="AT52" s="37">
        <v>0</v>
      </c>
      <c r="AU52" s="37">
        <v>0</v>
      </c>
      <c r="AV52" s="37">
        <v>0</v>
      </c>
      <c r="AW52" s="37">
        <v>0</v>
      </c>
      <c r="AX52" s="37">
        <v>0</v>
      </c>
      <c r="AY52" s="37">
        <v>0</v>
      </c>
      <c r="AZ52" s="37">
        <v>0</v>
      </c>
      <c r="BA52" s="37">
        <v>0</v>
      </c>
      <c r="BB52" s="37">
        <v>0</v>
      </c>
      <c r="BC52" s="37">
        <v>0</v>
      </c>
    </row>
    <row r="53" spans="1:55" ht="114.75" x14ac:dyDescent="0.25">
      <c r="A53" s="10" t="s">
        <v>64</v>
      </c>
      <c r="B53" s="11" t="s">
        <v>61</v>
      </c>
      <c r="C53" s="8" t="s">
        <v>16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v>0</v>
      </c>
      <c r="AB53" s="37">
        <v>0</v>
      </c>
      <c r="AC53" s="37">
        <v>0</v>
      </c>
      <c r="AD53" s="37">
        <v>0</v>
      </c>
      <c r="AE53" s="37">
        <v>0</v>
      </c>
      <c r="AF53" s="37">
        <v>0</v>
      </c>
      <c r="AG53" s="37">
        <v>0</v>
      </c>
      <c r="AH53" s="37">
        <v>0</v>
      </c>
      <c r="AI53" s="37">
        <v>0</v>
      </c>
      <c r="AJ53" s="37">
        <v>0</v>
      </c>
      <c r="AK53" s="37">
        <v>0</v>
      </c>
      <c r="AL53" s="37">
        <v>0</v>
      </c>
      <c r="AM53" s="37">
        <v>0</v>
      </c>
      <c r="AN53" s="37">
        <v>0</v>
      </c>
      <c r="AO53" s="37">
        <v>0</v>
      </c>
      <c r="AP53" s="37">
        <v>0</v>
      </c>
      <c r="AQ53" s="37">
        <v>0</v>
      </c>
      <c r="AR53" s="37">
        <v>0</v>
      </c>
      <c r="AS53" s="37">
        <v>0</v>
      </c>
      <c r="AT53" s="37">
        <v>0</v>
      </c>
      <c r="AU53" s="37">
        <v>0</v>
      </c>
      <c r="AV53" s="37">
        <v>0</v>
      </c>
      <c r="AW53" s="37">
        <v>0</v>
      </c>
      <c r="AX53" s="37">
        <v>0</v>
      </c>
      <c r="AY53" s="37">
        <v>0</v>
      </c>
      <c r="AZ53" s="37">
        <v>0</v>
      </c>
      <c r="BA53" s="37">
        <v>0</v>
      </c>
      <c r="BB53" s="37">
        <v>0</v>
      </c>
      <c r="BC53" s="37">
        <v>0</v>
      </c>
    </row>
    <row r="54" spans="1:55" x14ac:dyDescent="0.25">
      <c r="A54" s="10" t="s">
        <v>18</v>
      </c>
      <c r="B54" s="11" t="s">
        <v>18</v>
      </c>
      <c r="C54" s="8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</row>
    <row r="55" spans="1:55" ht="102" x14ac:dyDescent="0.25">
      <c r="A55" s="10" t="s">
        <v>64</v>
      </c>
      <c r="B55" s="11" t="s">
        <v>62</v>
      </c>
      <c r="C55" s="8" t="s">
        <v>16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</row>
    <row r="56" spans="1:55" x14ac:dyDescent="0.25">
      <c r="A56" s="10" t="s">
        <v>18</v>
      </c>
      <c r="B56" s="11" t="s">
        <v>18</v>
      </c>
      <c r="C56" s="8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</row>
    <row r="57" spans="1:55" ht="102" x14ac:dyDescent="0.25">
      <c r="A57" s="10" t="s">
        <v>64</v>
      </c>
      <c r="B57" s="11" t="s">
        <v>65</v>
      </c>
      <c r="C57" s="8" t="s">
        <v>16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37">
        <v>0</v>
      </c>
      <c r="U57" s="37">
        <v>0</v>
      </c>
      <c r="V57" s="37">
        <v>0</v>
      </c>
      <c r="W57" s="37">
        <v>0</v>
      </c>
      <c r="X57" s="37">
        <v>0</v>
      </c>
      <c r="Y57" s="37">
        <v>0</v>
      </c>
      <c r="Z57" s="37">
        <v>0</v>
      </c>
      <c r="AA57" s="37">
        <v>0</v>
      </c>
      <c r="AB57" s="37">
        <v>0</v>
      </c>
      <c r="AC57" s="37">
        <v>0</v>
      </c>
      <c r="AD57" s="37">
        <v>0</v>
      </c>
      <c r="AE57" s="37">
        <v>0</v>
      </c>
      <c r="AF57" s="37">
        <v>0</v>
      </c>
      <c r="AG57" s="37">
        <v>0</v>
      </c>
      <c r="AH57" s="37">
        <v>0</v>
      </c>
      <c r="AI57" s="37">
        <v>0</v>
      </c>
      <c r="AJ57" s="37">
        <v>0</v>
      </c>
      <c r="AK57" s="37">
        <v>0</v>
      </c>
      <c r="AL57" s="37">
        <v>0</v>
      </c>
      <c r="AM57" s="37">
        <v>0</v>
      </c>
      <c r="AN57" s="37">
        <v>0</v>
      </c>
      <c r="AO57" s="37">
        <v>0</v>
      </c>
      <c r="AP57" s="37">
        <v>0</v>
      </c>
      <c r="AQ57" s="37">
        <v>0</v>
      </c>
      <c r="AR57" s="37">
        <v>0</v>
      </c>
      <c r="AS57" s="37">
        <v>0</v>
      </c>
      <c r="AT57" s="37">
        <v>0</v>
      </c>
      <c r="AU57" s="37">
        <v>0</v>
      </c>
      <c r="AV57" s="37">
        <v>0</v>
      </c>
      <c r="AW57" s="37">
        <v>0</v>
      </c>
      <c r="AX57" s="37">
        <v>0</v>
      </c>
      <c r="AY57" s="37">
        <v>0</v>
      </c>
      <c r="AZ57" s="37">
        <v>0</v>
      </c>
      <c r="BA57" s="37">
        <v>0</v>
      </c>
      <c r="BB57" s="37">
        <v>0</v>
      </c>
      <c r="BC57" s="37">
        <v>0</v>
      </c>
    </row>
    <row r="58" spans="1:55" x14ac:dyDescent="0.25">
      <c r="A58" s="10" t="s">
        <v>18</v>
      </c>
      <c r="B58" s="11" t="s">
        <v>18</v>
      </c>
      <c r="C58" s="8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</row>
    <row r="59" spans="1:55" ht="89.25" x14ac:dyDescent="0.25">
      <c r="A59" s="10" t="s">
        <v>66</v>
      </c>
      <c r="B59" s="11" t="s">
        <v>67</v>
      </c>
      <c r="C59" s="8" t="s">
        <v>16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</row>
    <row r="60" spans="1:55" ht="76.5" x14ac:dyDescent="0.25">
      <c r="A60" s="10" t="s">
        <v>68</v>
      </c>
      <c r="B60" s="11" t="s">
        <v>69</v>
      </c>
      <c r="C60" s="8" t="s">
        <v>16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</row>
    <row r="61" spans="1:55" x14ac:dyDescent="0.25">
      <c r="A61" s="10" t="s">
        <v>18</v>
      </c>
      <c r="B61" s="11" t="s">
        <v>18</v>
      </c>
      <c r="C61" s="8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</row>
    <row r="62" spans="1:55" ht="76.5" x14ac:dyDescent="0.25">
      <c r="A62" s="10" t="s">
        <v>70</v>
      </c>
      <c r="B62" s="11" t="s">
        <v>71</v>
      </c>
      <c r="C62" s="8" t="s">
        <v>16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</row>
    <row r="63" spans="1:55" x14ac:dyDescent="0.25">
      <c r="A63" s="10" t="s">
        <v>18</v>
      </c>
      <c r="B63" s="11" t="s">
        <v>18</v>
      </c>
      <c r="C63" s="8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</row>
    <row r="64" spans="1:55" ht="38.25" x14ac:dyDescent="0.25">
      <c r="A64" s="16" t="s">
        <v>19</v>
      </c>
      <c r="B64" s="17" t="s">
        <v>72</v>
      </c>
      <c r="C64" s="5" t="s">
        <v>16</v>
      </c>
      <c r="D64" s="35">
        <f t="shared" ref="D64" si="45">D65+D83+D95+D119</f>
        <v>31.298200000000001</v>
      </c>
      <c r="E64" s="35">
        <f t="shared" ref="E64:AC64" si="46">E65+E83+E95+E119</f>
        <v>30.655199999999997</v>
      </c>
      <c r="F64" s="35">
        <f t="shared" si="46"/>
        <v>0.44867999999999997</v>
      </c>
      <c r="G64" s="35">
        <f t="shared" si="46"/>
        <v>3.1951199999999997</v>
      </c>
      <c r="H64" s="35">
        <f t="shared" si="46"/>
        <v>24.336959999999998</v>
      </c>
      <c r="I64" s="35">
        <f t="shared" si="46"/>
        <v>2.6744400000000002</v>
      </c>
      <c r="J64" s="35">
        <f t="shared" si="46"/>
        <v>1.27776</v>
      </c>
      <c r="K64" s="35">
        <f t="shared" si="46"/>
        <v>0</v>
      </c>
      <c r="L64" s="35">
        <f t="shared" si="46"/>
        <v>0.16307999999999997</v>
      </c>
      <c r="M64" s="35">
        <f t="shared" si="46"/>
        <v>1.1078399999999999</v>
      </c>
      <c r="N64" s="35">
        <f t="shared" si="46"/>
        <v>6.8400000000000006E-3</v>
      </c>
      <c r="O64" s="35">
        <f t="shared" si="46"/>
        <v>8.0846400000000003</v>
      </c>
      <c r="P64" s="35">
        <f t="shared" si="46"/>
        <v>0.13391999999999998</v>
      </c>
      <c r="Q64" s="35">
        <f t="shared" si="46"/>
        <v>0.79308000000000001</v>
      </c>
      <c r="R64" s="35">
        <f t="shared" si="46"/>
        <v>6.6517199999999992</v>
      </c>
      <c r="S64" s="35">
        <f t="shared" si="46"/>
        <v>0.50592000000000004</v>
      </c>
      <c r="T64" s="35">
        <f t="shared" si="46"/>
        <v>18.281639999999999</v>
      </c>
      <c r="U64" s="35">
        <f t="shared" si="46"/>
        <v>0.31475999999999993</v>
      </c>
      <c r="V64" s="35">
        <f t="shared" si="46"/>
        <v>1.85676</v>
      </c>
      <c r="W64" s="35">
        <f t="shared" si="46"/>
        <v>14.018639999999998</v>
      </c>
      <c r="X64" s="35">
        <f t="shared" si="46"/>
        <v>2.0914799999999998</v>
      </c>
      <c r="Y64" s="35">
        <f t="shared" si="46"/>
        <v>3.0111599999999998</v>
      </c>
      <c r="Z64" s="35">
        <f t="shared" si="46"/>
        <v>0</v>
      </c>
      <c r="AA64" s="35">
        <f t="shared" si="46"/>
        <v>0.38220000000000004</v>
      </c>
      <c r="AB64" s="35">
        <f t="shared" si="46"/>
        <v>2.5587599999999995</v>
      </c>
      <c r="AC64" s="35">
        <f t="shared" si="46"/>
        <v>7.0199999999999999E-2</v>
      </c>
      <c r="AD64" s="35">
        <f t="shared" ref="AD64" si="47">AD65+AD83+AD95+AD119</f>
        <v>26.081800000000001</v>
      </c>
      <c r="AE64" s="35">
        <f t="shared" ref="AE64:BC64" si="48">AE65+AE83+AE95+AE119</f>
        <v>25.545999999999999</v>
      </c>
      <c r="AF64" s="35">
        <f t="shared" si="48"/>
        <v>0.37390000000000001</v>
      </c>
      <c r="AG64" s="35">
        <f t="shared" si="48"/>
        <v>2.6626000000000003</v>
      </c>
      <c r="AH64" s="35">
        <f t="shared" si="48"/>
        <v>20.280799999999999</v>
      </c>
      <c r="AI64" s="35">
        <f t="shared" si="48"/>
        <v>2.2287000000000003</v>
      </c>
      <c r="AJ64" s="35">
        <f t="shared" si="48"/>
        <v>1.0648</v>
      </c>
      <c r="AK64" s="35">
        <f t="shared" si="48"/>
        <v>0</v>
      </c>
      <c r="AL64" s="35">
        <f t="shared" si="48"/>
        <v>0.13589999999999999</v>
      </c>
      <c r="AM64" s="35">
        <f t="shared" si="48"/>
        <v>0.92320000000000002</v>
      </c>
      <c r="AN64" s="35">
        <f t="shared" si="48"/>
        <v>5.7000000000000002E-3</v>
      </c>
      <c r="AO64" s="35">
        <f t="shared" si="48"/>
        <v>6.7371999999999996</v>
      </c>
      <c r="AP64" s="35">
        <f t="shared" si="48"/>
        <v>0.1116</v>
      </c>
      <c r="AQ64" s="35">
        <f t="shared" si="48"/>
        <v>0.66090000000000004</v>
      </c>
      <c r="AR64" s="35">
        <f t="shared" si="48"/>
        <v>5.5431000000000008</v>
      </c>
      <c r="AS64" s="35">
        <f t="shared" si="48"/>
        <v>0.42160000000000003</v>
      </c>
      <c r="AT64" s="35">
        <f t="shared" si="48"/>
        <v>15.234700000000002</v>
      </c>
      <c r="AU64" s="35">
        <f t="shared" si="48"/>
        <v>0.26229999999999998</v>
      </c>
      <c r="AV64" s="35">
        <f t="shared" si="48"/>
        <v>1.5473000000000003</v>
      </c>
      <c r="AW64" s="35">
        <f t="shared" si="48"/>
        <v>11.6822</v>
      </c>
      <c r="AX64" s="35">
        <f t="shared" si="48"/>
        <v>1.7428999999999999</v>
      </c>
      <c r="AY64" s="35">
        <f t="shared" si="48"/>
        <v>2.5093000000000001</v>
      </c>
      <c r="AZ64" s="35">
        <f t="shared" si="48"/>
        <v>0</v>
      </c>
      <c r="BA64" s="35">
        <f t="shared" si="48"/>
        <v>0.31850000000000001</v>
      </c>
      <c r="BB64" s="35">
        <f t="shared" si="48"/>
        <v>2.1322999999999999</v>
      </c>
      <c r="BC64" s="35">
        <f t="shared" si="48"/>
        <v>0</v>
      </c>
    </row>
    <row r="65" spans="1:55" ht="63.75" x14ac:dyDescent="0.25">
      <c r="A65" s="10" t="s">
        <v>73</v>
      </c>
      <c r="B65" s="11" t="s">
        <v>74</v>
      </c>
      <c r="C65" s="8" t="s">
        <v>16</v>
      </c>
      <c r="D65" s="37">
        <f t="shared" ref="D65" si="49">D66+D80</f>
        <v>11.493500000000001</v>
      </c>
      <c r="E65" s="37">
        <f t="shared" ref="E65:AI65" si="50">E66+E80</f>
        <v>10.801079999999999</v>
      </c>
      <c r="F65" s="37">
        <f t="shared" si="50"/>
        <v>6.2279999999999995E-2</v>
      </c>
      <c r="G65" s="37">
        <f t="shared" si="50"/>
        <v>0.57047999999999999</v>
      </c>
      <c r="H65" s="37">
        <f t="shared" si="50"/>
        <v>9.8382000000000005</v>
      </c>
      <c r="I65" s="37">
        <f t="shared" si="50"/>
        <v>0.33012000000000002</v>
      </c>
      <c r="J65" s="37">
        <f t="shared" si="50"/>
        <v>0</v>
      </c>
      <c r="K65" s="37">
        <f t="shared" si="50"/>
        <v>0</v>
      </c>
      <c r="L65" s="37">
        <f t="shared" si="50"/>
        <v>0</v>
      </c>
      <c r="M65" s="37">
        <f t="shared" si="50"/>
        <v>0</v>
      </c>
      <c r="N65" s="37">
        <f t="shared" si="50"/>
        <v>0</v>
      </c>
      <c r="O65" s="37">
        <f t="shared" si="50"/>
        <v>3.7810800000000002</v>
      </c>
      <c r="P65" s="37">
        <f t="shared" si="50"/>
        <v>4.4519999999999997E-2</v>
      </c>
      <c r="Q65" s="37">
        <f t="shared" si="50"/>
        <v>0.23819999999999997</v>
      </c>
      <c r="R65" s="37">
        <f t="shared" si="50"/>
        <v>3.3083999999999998</v>
      </c>
      <c r="S65" s="37">
        <f t="shared" si="50"/>
        <v>0.18996000000000002</v>
      </c>
      <c r="T65" s="37">
        <f t="shared" si="50"/>
        <v>6.9291599999999995</v>
      </c>
      <c r="U65" s="37">
        <f t="shared" si="50"/>
        <v>1.7759999999999998E-2</v>
      </c>
      <c r="V65" s="37">
        <f t="shared" si="50"/>
        <v>0.31079999999999997</v>
      </c>
      <c r="W65" s="37">
        <f t="shared" si="50"/>
        <v>6.4747199999999996</v>
      </c>
      <c r="X65" s="37">
        <f t="shared" si="50"/>
        <v>0.12587999999999999</v>
      </c>
      <c r="Y65" s="37">
        <f t="shared" si="50"/>
        <v>9.0840000000000004E-2</v>
      </c>
      <c r="Z65" s="37">
        <f t="shared" si="50"/>
        <v>0</v>
      </c>
      <c r="AA65" s="37">
        <f t="shared" si="50"/>
        <v>2.1479999999999999E-2</v>
      </c>
      <c r="AB65" s="37">
        <f t="shared" si="50"/>
        <v>5.5080000000000004E-2</v>
      </c>
      <c r="AC65" s="37">
        <f t="shared" si="50"/>
        <v>1.4280000000000001E-2</v>
      </c>
      <c r="AD65" s="37">
        <f t="shared" si="50"/>
        <v>9.5777000000000001</v>
      </c>
      <c r="AE65" s="37">
        <f t="shared" si="50"/>
        <v>9.0009000000000015</v>
      </c>
      <c r="AF65" s="37">
        <f t="shared" si="50"/>
        <v>5.1900000000000002E-2</v>
      </c>
      <c r="AG65" s="37">
        <f t="shared" si="50"/>
        <v>0.47540000000000004</v>
      </c>
      <c r="AH65" s="37">
        <f t="shared" si="50"/>
        <v>8.1984999999999992</v>
      </c>
      <c r="AI65" s="37">
        <f t="shared" si="50"/>
        <v>0.27510000000000001</v>
      </c>
      <c r="AJ65" s="37">
        <f t="shared" ref="AJ65:BC65" si="51">AJ66+AJ80</f>
        <v>0</v>
      </c>
      <c r="AK65" s="37">
        <f t="shared" si="51"/>
        <v>0</v>
      </c>
      <c r="AL65" s="37">
        <f t="shared" si="51"/>
        <v>0</v>
      </c>
      <c r="AM65" s="37">
        <f t="shared" si="51"/>
        <v>0</v>
      </c>
      <c r="AN65" s="37">
        <f t="shared" si="51"/>
        <v>0</v>
      </c>
      <c r="AO65" s="37">
        <f t="shared" si="51"/>
        <v>3.1509</v>
      </c>
      <c r="AP65" s="37">
        <f t="shared" si="51"/>
        <v>3.7100000000000001E-2</v>
      </c>
      <c r="AQ65" s="37">
        <f t="shared" si="51"/>
        <v>0.19850000000000001</v>
      </c>
      <c r="AR65" s="37">
        <f t="shared" si="51"/>
        <v>2.7570000000000001</v>
      </c>
      <c r="AS65" s="37">
        <f t="shared" si="51"/>
        <v>0.1583</v>
      </c>
      <c r="AT65" s="37">
        <f t="shared" si="51"/>
        <v>5.7743000000000002</v>
      </c>
      <c r="AU65" s="37">
        <f t="shared" si="51"/>
        <v>1.4799999999999999E-2</v>
      </c>
      <c r="AV65" s="37">
        <f t="shared" si="51"/>
        <v>0.25900000000000001</v>
      </c>
      <c r="AW65" s="37">
        <f t="shared" si="51"/>
        <v>5.3956</v>
      </c>
      <c r="AX65" s="37">
        <f t="shared" si="51"/>
        <v>0.10490000000000001</v>
      </c>
      <c r="AY65" s="37">
        <f t="shared" si="51"/>
        <v>7.569999999999999E-2</v>
      </c>
      <c r="AZ65" s="37">
        <f t="shared" si="51"/>
        <v>0</v>
      </c>
      <c r="BA65" s="37">
        <f t="shared" si="51"/>
        <v>1.7899999999999999E-2</v>
      </c>
      <c r="BB65" s="37">
        <f t="shared" si="51"/>
        <v>4.5900000000000003E-2</v>
      </c>
      <c r="BC65" s="37">
        <f t="shared" si="51"/>
        <v>0</v>
      </c>
    </row>
    <row r="66" spans="1:55" ht="38.25" x14ac:dyDescent="0.25">
      <c r="A66" s="10" t="s">
        <v>75</v>
      </c>
      <c r="B66" s="11" t="s">
        <v>76</v>
      </c>
      <c r="C66" s="8" t="s">
        <v>16</v>
      </c>
      <c r="D66" s="37">
        <f t="shared" ref="D66" si="52">SUM(D67:D79)</f>
        <v>5.8391999999999999</v>
      </c>
      <c r="E66" s="37">
        <f t="shared" ref="E66:AI66" si="53">SUM(E67:E79)</f>
        <v>4.9610399999999997</v>
      </c>
      <c r="F66" s="37">
        <f t="shared" si="53"/>
        <v>6.2279999999999995E-2</v>
      </c>
      <c r="G66" s="37">
        <f t="shared" si="53"/>
        <v>0.32999999999999996</v>
      </c>
      <c r="H66" s="37">
        <f t="shared" si="53"/>
        <v>4.34328</v>
      </c>
      <c r="I66" s="37">
        <f t="shared" si="53"/>
        <v>0.22548000000000001</v>
      </c>
      <c r="J66" s="37">
        <f t="shared" si="53"/>
        <v>0</v>
      </c>
      <c r="K66" s="37">
        <f t="shared" si="53"/>
        <v>0</v>
      </c>
      <c r="L66" s="37">
        <f t="shared" si="53"/>
        <v>0</v>
      </c>
      <c r="M66" s="37">
        <f t="shared" si="53"/>
        <v>0</v>
      </c>
      <c r="N66" s="37">
        <f t="shared" si="53"/>
        <v>0</v>
      </c>
      <c r="O66" s="37">
        <f t="shared" si="53"/>
        <v>3.7810800000000002</v>
      </c>
      <c r="P66" s="37">
        <f t="shared" si="53"/>
        <v>4.4519999999999997E-2</v>
      </c>
      <c r="Q66" s="37">
        <f t="shared" si="53"/>
        <v>0.23819999999999997</v>
      </c>
      <c r="R66" s="37">
        <f t="shared" si="53"/>
        <v>3.3083999999999998</v>
      </c>
      <c r="S66" s="37">
        <f t="shared" si="53"/>
        <v>0.18996000000000002</v>
      </c>
      <c r="T66" s="37">
        <f t="shared" si="53"/>
        <v>1.1799599999999999</v>
      </c>
      <c r="U66" s="37">
        <f t="shared" si="53"/>
        <v>1.7759999999999998E-2</v>
      </c>
      <c r="V66" s="37">
        <f t="shared" si="53"/>
        <v>9.1799999999999993E-2</v>
      </c>
      <c r="W66" s="37">
        <f t="shared" si="53"/>
        <v>1.03488</v>
      </c>
      <c r="X66" s="37">
        <f t="shared" si="53"/>
        <v>3.5519999999999996E-2</v>
      </c>
      <c r="Y66" s="37">
        <f t="shared" si="53"/>
        <v>0</v>
      </c>
      <c r="Z66" s="37">
        <f t="shared" si="53"/>
        <v>0</v>
      </c>
      <c r="AA66" s="37">
        <f t="shared" si="53"/>
        <v>0</v>
      </c>
      <c r="AB66" s="37">
        <f t="shared" si="53"/>
        <v>0</v>
      </c>
      <c r="AC66" s="37">
        <f t="shared" si="53"/>
        <v>0</v>
      </c>
      <c r="AD66" s="37">
        <f t="shared" ref="AD66" si="54">SUM(AD67:AD79)</f>
        <v>4.8657999999999992</v>
      </c>
      <c r="AE66" s="37">
        <f t="shared" si="53"/>
        <v>4.1341999999999999</v>
      </c>
      <c r="AF66" s="37">
        <f t="shared" si="53"/>
        <v>5.1900000000000002E-2</v>
      </c>
      <c r="AG66" s="37">
        <f t="shared" si="53"/>
        <v>0.27500000000000002</v>
      </c>
      <c r="AH66" s="37">
        <f t="shared" si="53"/>
        <v>3.6194000000000002</v>
      </c>
      <c r="AI66" s="37">
        <f t="shared" si="53"/>
        <v>0.18789999999999998</v>
      </c>
      <c r="AJ66" s="37">
        <f t="shared" ref="AJ66:BC66" si="55">SUM(AJ67:AJ79)</f>
        <v>0</v>
      </c>
      <c r="AK66" s="37">
        <f t="shared" si="55"/>
        <v>0</v>
      </c>
      <c r="AL66" s="37">
        <f t="shared" si="55"/>
        <v>0</v>
      </c>
      <c r="AM66" s="37">
        <f t="shared" si="55"/>
        <v>0</v>
      </c>
      <c r="AN66" s="37">
        <f t="shared" si="55"/>
        <v>0</v>
      </c>
      <c r="AO66" s="37">
        <f t="shared" si="55"/>
        <v>3.1509</v>
      </c>
      <c r="AP66" s="37">
        <f t="shared" si="55"/>
        <v>3.7100000000000001E-2</v>
      </c>
      <c r="AQ66" s="37">
        <f t="shared" si="55"/>
        <v>0.19850000000000001</v>
      </c>
      <c r="AR66" s="37">
        <f t="shared" si="55"/>
        <v>2.7570000000000001</v>
      </c>
      <c r="AS66" s="37">
        <f t="shared" si="55"/>
        <v>0.1583</v>
      </c>
      <c r="AT66" s="37">
        <f t="shared" si="55"/>
        <v>0.98329999999999995</v>
      </c>
      <c r="AU66" s="37">
        <f t="shared" si="55"/>
        <v>1.4799999999999999E-2</v>
      </c>
      <c r="AV66" s="37">
        <f t="shared" si="55"/>
        <v>7.6499999999999999E-2</v>
      </c>
      <c r="AW66" s="37">
        <f t="shared" si="55"/>
        <v>0.86240000000000006</v>
      </c>
      <c r="AX66" s="37">
        <f t="shared" si="55"/>
        <v>2.9600000000000001E-2</v>
      </c>
      <c r="AY66" s="37">
        <f t="shared" si="55"/>
        <v>0</v>
      </c>
      <c r="AZ66" s="37">
        <f t="shared" si="55"/>
        <v>0</v>
      </c>
      <c r="BA66" s="37">
        <f t="shared" si="55"/>
        <v>0</v>
      </c>
      <c r="BB66" s="37">
        <f t="shared" si="55"/>
        <v>0</v>
      </c>
      <c r="BC66" s="37">
        <f t="shared" si="55"/>
        <v>0</v>
      </c>
    </row>
    <row r="67" spans="1:55" ht="63.75" x14ac:dyDescent="0.25">
      <c r="A67" s="12" t="s">
        <v>75</v>
      </c>
      <c r="B67" s="13" t="s">
        <v>180</v>
      </c>
      <c r="C67" s="14" t="s">
        <v>181</v>
      </c>
      <c r="D67" s="38">
        <v>0.27760000000000001</v>
      </c>
      <c r="E67" s="38">
        <f t="shared" ref="E67" si="56">IF(ISERROR(J67+O67+T67+Y67),"нд",J67+O67+T67+Y67)</f>
        <v>0.26748</v>
      </c>
      <c r="F67" s="38">
        <f t="shared" ref="F67" si="57">IF(ISERROR(K67+P67+U67+Z67),"нд",K67+P67+U67+Z67)</f>
        <v>2.7599999999999999E-3</v>
      </c>
      <c r="G67" s="38">
        <f t="shared" ref="G67" si="58">IF(ISERROR(L67+Q67+V67+AA67),"нд",L67+Q67+V67+AA67)</f>
        <v>1.6679999999999997E-2</v>
      </c>
      <c r="H67" s="38">
        <f t="shared" ref="H67" si="59">IF(ISERROR(M67+R67+W67+AB67),"нд",M67+R67+W67+AB67)</f>
        <v>0.2412</v>
      </c>
      <c r="I67" s="38">
        <f t="shared" ref="I67" si="60">IF(ISERROR(N67+S67+X67+AC67),"нд",N67+S67+X67+AC67)</f>
        <v>6.8399999999999997E-3</v>
      </c>
      <c r="J67" s="38">
        <f t="shared" ref="J67" si="61">IF(ISERROR(K67+L67+M67+N67),"нд",K67+L67+M67+N67)</f>
        <v>0</v>
      </c>
      <c r="K67" s="38">
        <f>AK67*1.2</f>
        <v>0</v>
      </c>
      <c r="L67" s="38">
        <f t="shared" ref="L67:L78" si="62">AL67*1.2</f>
        <v>0</v>
      </c>
      <c r="M67" s="38">
        <f t="shared" ref="M67:M78" si="63">AM67*1.2</f>
        <v>0</v>
      </c>
      <c r="N67" s="38">
        <f t="shared" ref="N67:N78" si="64">AN67*1.2</f>
        <v>0</v>
      </c>
      <c r="O67" s="38">
        <f t="shared" ref="O67" si="65">IF(ISERROR(P67+Q67+R67+S67),"нд",P67+Q67+R67+S67)</f>
        <v>0.26748</v>
      </c>
      <c r="P67" s="38">
        <f>AP67*1.2</f>
        <v>2.7599999999999999E-3</v>
      </c>
      <c r="Q67" s="38">
        <f t="shared" ref="Q67:Q78" si="66">AQ67*1.2</f>
        <v>1.6679999999999997E-2</v>
      </c>
      <c r="R67" s="38">
        <f t="shared" ref="R67:R78" si="67">AR67*1.2</f>
        <v>0.2412</v>
      </c>
      <c r="S67" s="38">
        <f t="shared" ref="S67:S78" si="68">AS67*1.2</f>
        <v>6.8399999999999997E-3</v>
      </c>
      <c r="T67" s="38">
        <f t="shared" ref="T67" si="69">IF(ISERROR(U67+V67+W67+X67),"нд",U67+V67+W67+X67)</f>
        <v>0</v>
      </c>
      <c r="U67" s="38">
        <f>AU67*1.2</f>
        <v>0</v>
      </c>
      <c r="V67" s="38">
        <f t="shared" ref="V67:V78" si="70">AV67*1.2</f>
        <v>0</v>
      </c>
      <c r="W67" s="38">
        <f t="shared" ref="W67:W78" si="71">AW67*1.2</f>
        <v>0</v>
      </c>
      <c r="X67" s="38">
        <f t="shared" ref="X67:X78" si="72">AX67*1.2</f>
        <v>0</v>
      </c>
      <c r="Y67" s="38">
        <f t="shared" ref="Y67" si="73">IF(ISERROR(Z67+AA67+AB67+AC67),"нд",Z67+AA67+AB67+AC67)</f>
        <v>0</v>
      </c>
      <c r="Z67" s="38">
        <f>AZ67*1.2</f>
        <v>0</v>
      </c>
      <c r="AA67" s="38">
        <f t="shared" ref="AA67:AC67" si="74">BA67*1.2</f>
        <v>0</v>
      </c>
      <c r="AB67" s="38">
        <f t="shared" si="74"/>
        <v>0</v>
      </c>
      <c r="AC67" s="38">
        <f t="shared" si="74"/>
        <v>0</v>
      </c>
      <c r="AD67" s="38">
        <v>0.23130000000000001</v>
      </c>
      <c r="AE67" s="38">
        <f t="shared" ref="AE67:AE69" si="75">IF(ISERROR(AJ67+AO67+AT67+AY67),"нд",AJ67+AO67+AT67+AY67)</f>
        <v>0.22290000000000001</v>
      </c>
      <c r="AF67" s="38">
        <f t="shared" ref="AF67:AF69" si="76">IF(ISERROR(AK67+AP67+AU67+AZ67),"нд",AK67+AP67+AU67+AZ67)</f>
        <v>2.3E-3</v>
      </c>
      <c r="AG67" s="38">
        <f t="shared" ref="AG67:AG69" si="77">IF(ISERROR(AL67+AQ67+AV67+BA67),"нд",AL67+AQ67+AV67+BA67)</f>
        <v>1.3899999999999999E-2</v>
      </c>
      <c r="AH67" s="38">
        <f t="shared" ref="AH67:AH69" si="78">IF(ISERROR(AM67+AR67+AW67+BB67),"нд",AM67+AR67+AW67+BB67)</f>
        <v>0.20100000000000001</v>
      </c>
      <c r="AI67" s="38">
        <f t="shared" ref="AI67:AI69" si="79">IF(ISERROR(AN67+AS67+AX67+BC67),"нд",AN67+AS67+AX67+BC67)</f>
        <v>5.7000000000000002E-3</v>
      </c>
      <c r="AJ67" s="38">
        <f t="shared" ref="AJ67:AJ78" si="80">IF(ISERROR(AK67+AL67+AM67+AN67),"нд",AK67+AL67+AM67+AN67)</f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f t="shared" ref="AO67:AO78" si="81">IF(ISERROR(AP67+AQ67+AR67+AS67),"нд",AP67+AQ67+AR67+AS67)</f>
        <v>0.22290000000000001</v>
      </c>
      <c r="AP67" s="38">
        <v>2.3E-3</v>
      </c>
      <c r="AQ67" s="38">
        <v>1.3899999999999999E-2</v>
      </c>
      <c r="AR67" s="38">
        <v>0.20100000000000001</v>
      </c>
      <c r="AS67" s="38">
        <v>5.7000000000000002E-3</v>
      </c>
      <c r="AT67" s="38">
        <f t="shared" ref="AT67:AT78" si="82">IF(ISERROR(AU67+AV67+AW67+AX67),"нд",AU67+AV67+AW67+AX67)</f>
        <v>0</v>
      </c>
      <c r="AU67" s="38">
        <v>0</v>
      </c>
      <c r="AV67" s="38">
        <v>0</v>
      </c>
      <c r="AW67" s="38">
        <v>0</v>
      </c>
      <c r="AX67" s="38">
        <v>0</v>
      </c>
      <c r="AY67" s="38">
        <f t="shared" ref="AY67:AY78" si="83">IF(ISERROR(AZ67+BA67+BB67+BC67),"нд",AZ67+BA67+BB67+BC67)</f>
        <v>0</v>
      </c>
      <c r="AZ67" s="38">
        <v>0</v>
      </c>
      <c r="BA67" s="38">
        <v>0</v>
      </c>
      <c r="BB67" s="38">
        <v>0</v>
      </c>
      <c r="BC67" s="38">
        <v>0</v>
      </c>
    </row>
    <row r="68" spans="1:55" ht="51" x14ac:dyDescent="0.25">
      <c r="A68" s="12" t="s">
        <v>75</v>
      </c>
      <c r="B68" s="13" t="s">
        <v>182</v>
      </c>
      <c r="C68" s="14" t="s">
        <v>183</v>
      </c>
      <c r="D68" s="38">
        <v>0.96830000000000005</v>
      </c>
      <c r="E68" s="38">
        <f t="shared" ref="E68:E78" si="84">IF(ISERROR(J68+O68+T68+Y68),"нд",J68+O68+T68+Y68)</f>
        <v>0.58404000000000011</v>
      </c>
      <c r="F68" s="38">
        <f t="shared" ref="F68:F78" si="85">IF(ISERROR(K68+P68+U68+Z68),"нд",K68+P68+U68+Z68)</f>
        <v>1.0799999999999999E-2</v>
      </c>
      <c r="G68" s="38">
        <f t="shared" ref="G68:G78" si="86">IF(ISERROR(L68+Q68+V68+AA68),"нд",L68+Q68+V68+AA68)</f>
        <v>5.1959999999999999E-2</v>
      </c>
      <c r="H68" s="38">
        <f t="shared" ref="H68:H78" si="87">IF(ISERROR(M68+R68+W68+AB68),"нд",M68+R68+W68+AB68)</f>
        <v>0.49992000000000003</v>
      </c>
      <c r="I68" s="38">
        <f t="shared" ref="I68:I78" si="88">IF(ISERROR(N68+S68+X68+AC68),"нд",N68+S68+X68+AC68)</f>
        <v>2.1360000000000001E-2</v>
      </c>
      <c r="J68" s="38">
        <f t="shared" ref="J68:J78" si="89">IF(ISERROR(K68+L68+M68+N68),"нд",K68+L68+M68+N68)</f>
        <v>0</v>
      </c>
      <c r="K68" s="38">
        <f t="shared" ref="K68:K78" si="90">AK68*1.2</f>
        <v>0</v>
      </c>
      <c r="L68" s="38">
        <f t="shared" si="62"/>
        <v>0</v>
      </c>
      <c r="M68" s="38">
        <f t="shared" si="63"/>
        <v>0</v>
      </c>
      <c r="N68" s="38">
        <f t="shared" si="64"/>
        <v>0</v>
      </c>
      <c r="O68" s="38">
        <f t="shared" ref="O68:O78" si="91">IF(ISERROR(P68+Q68+R68+S68),"нд",P68+Q68+R68+S68)</f>
        <v>0</v>
      </c>
      <c r="P68" s="38">
        <f t="shared" ref="P68:P78" si="92">AP68*1.2</f>
        <v>0</v>
      </c>
      <c r="Q68" s="38">
        <f t="shared" si="66"/>
        <v>0</v>
      </c>
      <c r="R68" s="38">
        <f t="shared" si="67"/>
        <v>0</v>
      </c>
      <c r="S68" s="38">
        <f t="shared" si="68"/>
        <v>0</v>
      </c>
      <c r="T68" s="38">
        <f t="shared" ref="T68:T78" si="93">IF(ISERROR(U68+V68+W68+X68),"нд",U68+V68+W68+X68)</f>
        <v>0.58404000000000011</v>
      </c>
      <c r="U68" s="38">
        <f t="shared" ref="U68:U78" si="94">AU68*1.2</f>
        <v>1.0799999999999999E-2</v>
      </c>
      <c r="V68" s="38">
        <f t="shared" si="70"/>
        <v>5.1959999999999999E-2</v>
      </c>
      <c r="W68" s="38">
        <f t="shared" si="71"/>
        <v>0.49992000000000003</v>
      </c>
      <c r="X68" s="38">
        <f t="shared" si="72"/>
        <v>2.1360000000000001E-2</v>
      </c>
      <c r="Y68" s="38">
        <f t="shared" ref="Y68:Y78" si="95">IF(ISERROR(Z68+AA68+AB68+AC68),"нд",Z68+AA68+AB68+AC68)</f>
        <v>0</v>
      </c>
      <c r="Z68" s="38">
        <f t="shared" ref="Z68:Z78" si="96">AZ68*1.2</f>
        <v>0</v>
      </c>
      <c r="AA68" s="38">
        <f t="shared" ref="AA68:AA78" si="97">BA68*1.2</f>
        <v>0</v>
      </c>
      <c r="AB68" s="38">
        <f t="shared" ref="AB68:AB78" si="98">BB68*1.2</f>
        <v>0</v>
      </c>
      <c r="AC68" s="38">
        <f t="shared" ref="AC68:AC78" si="99">BC68*1.2</f>
        <v>0</v>
      </c>
      <c r="AD68" s="38">
        <v>0.80689999999999995</v>
      </c>
      <c r="AE68" s="38">
        <f t="shared" si="75"/>
        <v>0.48670000000000002</v>
      </c>
      <c r="AF68" s="38">
        <f t="shared" si="76"/>
        <v>8.9999999999999993E-3</v>
      </c>
      <c r="AG68" s="38">
        <f t="shared" si="77"/>
        <v>4.3299999999999998E-2</v>
      </c>
      <c r="AH68" s="38">
        <f t="shared" si="78"/>
        <v>0.41660000000000003</v>
      </c>
      <c r="AI68" s="38">
        <f t="shared" si="79"/>
        <v>1.78E-2</v>
      </c>
      <c r="AJ68" s="38">
        <f t="shared" si="80"/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f t="shared" si="81"/>
        <v>0</v>
      </c>
      <c r="AP68" s="38">
        <v>0</v>
      </c>
      <c r="AQ68" s="38">
        <v>0</v>
      </c>
      <c r="AR68" s="38">
        <v>0</v>
      </c>
      <c r="AS68" s="38">
        <v>0</v>
      </c>
      <c r="AT68" s="38">
        <f t="shared" si="82"/>
        <v>0.48670000000000002</v>
      </c>
      <c r="AU68" s="38">
        <v>8.9999999999999993E-3</v>
      </c>
      <c r="AV68" s="38">
        <v>4.3299999999999998E-2</v>
      </c>
      <c r="AW68" s="38">
        <v>0.41660000000000003</v>
      </c>
      <c r="AX68" s="38">
        <v>1.78E-2</v>
      </c>
      <c r="AY68" s="38">
        <f t="shared" si="83"/>
        <v>0</v>
      </c>
      <c r="AZ68" s="38">
        <v>0</v>
      </c>
      <c r="BA68" s="38">
        <v>0</v>
      </c>
      <c r="BB68" s="38">
        <v>0</v>
      </c>
      <c r="BC68" s="38">
        <v>0</v>
      </c>
    </row>
    <row r="69" spans="1:55" ht="51" x14ac:dyDescent="0.25">
      <c r="A69" s="12" t="s">
        <v>75</v>
      </c>
      <c r="B69" s="13" t="s">
        <v>184</v>
      </c>
      <c r="C69" s="14" t="s">
        <v>185</v>
      </c>
      <c r="D69" s="38">
        <v>0.27760000000000001</v>
      </c>
      <c r="E69" s="38">
        <f t="shared" si="84"/>
        <v>0.26712000000000002</v>
      </c>
      <c r="F69" s="38">
        <f t="shared" si="85"/>
        <v>2.3999999999999998E-3</v>
      </c>
      <c r="G69" s="38">
        <f t="shared" si="86"/>
        <v>1.6679999999999997E-2</v>
      </c>
      <c r="H69" s="38">
        <f t="shared" si="87"/>
        <v>0.2412</v>
      </c>
      <c r="I69" s="38">
        <f t="shared" si="88"/>
        <v>6.8399999999999997E-3</v>
      </c>
      <c r="J69" s="38">
        <f t="shared" si="89"/>
        <v>0</v>
      </c>
      <c r="K69" s="38">
        <f t="shared" si="90"/>
        <v>0</v>
      </c>
      <c r="L69" s="38">
        <f t="shared" si="62"/>
        <v>0</v>
      </c>
      <c r="M69" s="38">
        <f t="shared" si="63"/>
        <v>0</v>
      </c>
      <c r="N69" s="38">
        <f t="shared" si="64"/>
        <v>0</v>
      </c>
      <c r="O69" s="38">
        <f t="shared" si="91"/>
        <v>0.26712000000000002</v>
      </c>
      <c r="P69" s="38">
        <f t="shared" si="92"/>
        <v>2.3999999999999998E-3</v>
      </c>
      <c r="Q69" s="38">
        <f t="shared" si="66"/>
        <v>1.6679999999999997E-2</v>
      </c>
      <c r="R69" s="38">
        <f t="shared" si="67"/>
        <v>0.2412</v>
      </c>
      <c r="S69" s="38">
        <f t="shared" si="68"/>
        <v>6.8399999999999997E-3</v>
      </c>
      <c r="T69" s="38">
        <f t="shared" si="93"/>
        <v>0</v>
      </c>
      <c r="U69" s="38">
        <f t="shared" si="94"/>
        <v>0</v>
      </c>
      <c r="V69" s="38">
        <f t="shared" si="70"/>
        <v>0</v>
      </c>
      <c r="W69" s="38">
        <f t="shared" si="71"/>
        <v>0</v>
      </c>
      <c r="X69" s="38">
        <f t="shared" si="72"/>
        <v>0</v>
      </c>
      <c r="Y69" s="38">
        <f t="shared" si="95"/>
        <v>0</v>
      </c>
      <c r="Z69" s="38">
        <f t="shared" si="96"/>
        <v>0</v>
      </c>
      <c r="AA69" s="38">
        <f t="shared" si="97"/>
        <v>0</v>
      </c>
      <c r="AB69" s="38">
        <f t="shared" si="98"/>
        <v>0</v>
      </c>
      <c r="AC69" s="38">
        <f t="shared" si="99"/>
        <v>0</v>
      </c>
      <c r="AD69" s="38">
        <v>0.23130000000000001</v>
      </c>
      <c r="AE69" s="38">
        <f t="shared" si="75"/>
        <v>0.22260000000000002</v>
      </c>
      <c r="AF69" s="38">
        <f t="shared" si="76"/>
        <v>2E-3</v>
      </c>
      <c r="AG69" s="38">
        <f t="shared" si="77"/>
        <v>1.3899999999999999E-2</v>
      </c>
      <c r="AH69" s="38">
        <f t="shared" si="78"/>
        <v>0.20100000000000001</v>
      </c>
      <c r="AI69" s="38">
        <f t="shared" si="79"/>
        <v>5.7000000000000002E-3</v>
      </c>
      <c r="AJ69" s="38">
        <f t="shared" si="80"/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f t="shared" si="81"/>
        <v>0.22260000000000002</v>
      </c>
      <c r="AP69" s="38">
        <v>2E-3</v>
      </c>
      <c r="AQ69" s="38">
        <v>1.3899999999999999E-2</v>
      </c>
      <c r="AR69" s="38">
        <v>0.20100000000000001</v>
      </c>
      <c r="AS69" s="38">
        <v>5.7000000000000002E-3</v>
      </c>
      <c r="AT69" s="38">
        <f t="shared" si="82"/>
        <v>0</v>
      </c>
      <c r="AU69" s="38">
        <v>0</v>
      </c>
      <c r="AV69" s="38">
        <v>0</v>
      </c>
      <c r="AW69" s="38">
        <v>0</v>
      </c>
      <c r="AX69" s="38">
        <v>0</v>
      </c>
      <c r="AY69" s="38">
        <f t="shared" si="83"/>
        <v>0</v>
      </c>
      <c r="AZ69" s="38">
        <v>0</v>
      </c>
      <c r="BA69" s="38">
        <v>0</v>
      </c>
      <c r="BB69" s="38">
        <v>0</v>
      </c>
      <c r="BC69" s="38">
        <v>0</v>
      </c>
    </row>
    <row r="70" spans="1:55" ht="38.25" x14ac:dyDescent="0.25">
      <c r="A70" s="12" t="s">
        <v>75</v>
      </c>
      <c r="B70" s="13" t="s">
        <v>186</v>
      </c>
      <c r="C70" s="14" t="s">
        <v>187</v>
      </c>
      <c r="D70" s="38">
        <v>0.27850000000000003</v>
      </c>
      <c r="E70" s="38">
        <f t="shared" si="84"/>
        <v>0.2676</v>
      </c>
      <c r="F70" s="38">
        <f t="shared" si="85"/>
        <v>2.7599999999999999E-3</v>
      </c>
      <c r="G70" s="38">
        <f t="shared" si="86"/>
        <v>1.6799999999999999E-2</v>
      </c>
      <c r="H70" s="38">
        <f t="shared" si="87"/>
        <v>0.2412</v>
      </c>
      <c r="I70" s="38">
        <f t="shared" si="88"/>
        <v>6.8399999999999997E-3</v>
      </c>
      <c r="J70" s="38">
        <f t="shared" si="89"/>
        <v>0</v>
      </c>
      <c r="K70" s="38">
        <f t="shared" si="90"/>
        <v>0</v>
      </c>
      <c r="L70" s="38">
        <f t="shared" si="62"/>
        <v>0</v>
      </c>
      <c r="M70" s="38">
        <f t="shared" si="63"/>
        <v>0</v>
      </c>
      <c r="N70" s="38">
        <f t="shared" si="64"/>
        <v>0</v>
      </c>
      <c r="O70" s="38">
        <f t="shared" si="91"/>
        <v>0.2676</v>
      </c>
      <c r="P70" s="38">
        <f t="shared" si="92"/>
        <v>2.7599999999999999E-3</v>
      </c>
      <c r="Q70" s="38">
        <f t="shared" si="66"/>
        <v>1.6799999999999999E-2</v>
      </c>
      <c r="R70" s="38">
        <f t="shared" si="67"/>
        <v>0.2412</v>
      </c>
      <c r="S70" s="38">
        <f t="shared" si="68"/>
        <v>6.8399999999999997E-3</v>
      </c>
      <c r="T70" s="38">
        <f t="shared" si="93"/>
        <v>0</v>
      </c>
      <c r="U70" s="38">
        <f t="shared" si="94"/>
        <v>0</v>
      </c>
      <c r="V70" s="38">
        <f t="shared" si="70"/>
        <v>0</v>
      </c>
      <c r="W70" s="38">
        <f t="shared" si="71"/>
        <v>0</v>
      </c>
      <c r="X70" s="38">
        <f t="shared" si="72"/>
        <v>0</v>
      </c>
      <c r="Y70" s="38">
        <f t="shared" si="95"/>
        <v>0</v>
      </c>
      <c r="Z70" s="38">
        <f t="shared" si="96"/>
        <v>0</v>
      </c>
      <c r="AA70" s="38">
        <f t="shared" si="97"/>
        <v>0</v>
      </c>
      <c r="AB70" s="38">
        <f t="shared" si="98"/>
        <v>0</v>
      </c>
      <c r="AC70" s="38">
        <f t="shared" si="99"/>
        <v>0</v>
      </c>
      <c r="AD70" s="38">
        <v>0.2321</v>
      </c>
      <c r="AE70" s="38">
        <f t="shared" ref="AE70:AE78" si="100">IF(ISERROR(AJ70+AO70+AT70+AY70),"нд",AJ70+AO70+AT70+AY70)</f>
        <v>0.22300000000000003</v>
      </c>
      <c r="AF70" s="38">
        <f t="shared" ref="AF70:AF78" si="101">IF(ISERROR(AK70+AP70+AU70+AZ70),"нд",AK70+AP70+AU70+AZ70)</f>
        <v>2.3E-3</v>
      </c>
      <c r="AG70" s="38">
        <f t="shared" ref="AG70:AG78" si="102">IF(ISERROR(AL70+AQ70+AV70+BA70),"нд",AL70+AQ70+AV70+BA70)</f>
        <v>1.4E-2</v>
      </c>
      <c r="AH70" s="38">
        <f t="shared" ref="AH70:AH78" si="103">IF(ISERROR(AM70+AR70+AW70+BB70),"нд",AM70+AR70+AW70+BB70)</f>
        <v>0.20100000000000001</v>
      </c>
      <c r="AI70" s="38">
        <f t="shared" ref="AI70:AI78" si="104">IF(ISERROR(AN70+AS70+AX70+BC70),"нд",AN70+AS70+AX70+BC70)</f>
        <v>5.7000000000000002E-3</v>
      </c>
      <c r="AJ70" s="38">
        <f t="shared" si="80"/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f t="shared" si="81"/>
        <v>0.22300000000000003</v>
      </c>
      <c r="AP70" s="38">
        <v>2.3E-3</v>
      </c>
      <c r="AQ70" s="38">
        <v>1.4E-2</v>
      </c>
      <c r="AR70" s="38">
        <v>0.20100000000000001</v>
      </c>
      <c r="AS70" s="38">
        <v>5.7000000000000002E-3</v>
      </c>
      <c r="AT70" s="38">
        <f t="shared" si="82"/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f t="shared" si="83"/>
        <v>0</v>
      </c>
      <c r="AZ70" s="38">
        <v>0</v>
      </c>
      <c r="BA70" s="38">
        <v>0</v>
      </c>
      <c r="BB70" s="38">
        <v>0</v>
      </c>
      <c r="BC70" s="38">
        <v>0</v>
      </c>
    </row>
    <row r="71" spans="1:55" ht="38.25" x14ac:dyDescent="0.25">
      <c r="A71" s="12" t="s">
        <v>75</v>
      </c>
      <c r="B71" s="13" t="s">
        <v>188</v>
      </c>
      <c r="C71" s="14" t="s">
        <v>189</v>
      </c>
      <c r="D71" s="38">
        <v>0.2185</v>
      </c>
      <c r="E71" s="38">
        <f t="shared" si="84"/>
        <v>0.21480000000000002</v>
      </c>
      <c r="F71" s="38">
        <f t="shared" si="85"/>
        <v>2.7599999999999999E-3</v>
      </c>
      <c r="G71" s="38">
        <f t="shared" si="86"/>
        <v>1.9199999999999998E-2</v>
      </c>
      <c r="H71" s="38">
        <f t="shared" si="87"/>
        <v>0.186</v>
      </c>
      <c r="I71" s="38">
        <f t="shared" si="88"/>
        <v>6.8399999999999997E-3</v>
      </c>
      <c r="J71" s="38">
        <f t="shared" si="89"/>
        <v>0</v>
      </c>
      <c r="K71" s="38">
        <f t="shared" si="90"/>
        <v>0</v>
      </c>
      <c r="L71" s="38">
        <f t="shared" si="62"/>
        <v>0</v>
      </c>
      <c r="M71" s="38">
        <f t="shared" si="63"/>
        <v>0</v>
      </c>
      <c r="N71" s="38">
        <f t="shared" si="64"/>
        <v>0</v>
      </c>
      <c r="O71" s="38">
        <f t="shared" si="91"/>
        <v>0.21480000000000002</v>
      </c>
      <c r="P71" s="38">
        <f t="shared" si="92"/>
        <v>2.7599999999999999E-3</v>
      </c>
      <c r="Q71" s="38">
        <f t="shared" si="66"/>
        <v>1.9199999999999998E-2</v>
      </c>
      <c r="R71" s="38">
        <f t="shared" si="67"/>
        <v>0.186</v>
      </c>
      <c r="S71" s="38">
        <f t="shared" si="68"/>
        <v>6.8399999999999997E-3</v>
      </c>
      <c r="T71" s="38">
        <f t="shared" si="93"/>
        <v>0</v>
      </c>
      <c r="U71" s="38">
        <f t="shared" si="94"/>
        <v>0</v>
      </c>
      <c r="V71" s="38">
        <f t="shared" si="70"/>
        <v>0</v>
      </c>
      <c r="W71" s="38">
        <f t="shared" si="71"/>
        <v>0</v>
      </c>
      <c r="X71" s="38">
        <f t="shared" si="72"/>
        <v>0</v>
      </c>
      <c r="Y71" s="38">
        <f t="shared" si="95"/>
        <v>0</v>
      </c>
      <c r="Z71" s="38">
        <f t="shared" si="96"/>
        <v>0</v>
      </c>
      <c r="AA71" s="38">
        <f t="shared" si="97"/>
        <v>0</v>
      </c>
      <c r="AB71" s="38">
        <f t="shared" si="98"/>
        <v>0</v>
      </c>
      <c r="AC71" s="38">
        <f t="shared" si="99"/>
        <v>0</v>
      </c>
      <c r="AD71" s="38">
        <v>0.18210000000000001</v>
      </c>
      <c r="AE71" s="38">
        <f t="shared" si="100"/>
        <v>0.17900000000000002</v>
      </c>
      <c r="AF71" s="38">
        <f t="shared" si="101"/>
        <v>2.3E-3</v>
      </c>
      <c r="AG71" s="38">
        <f t="shared" si="102"/>
        <v>1.6E-2</v>
      </c>
      <c r="AH71" s="38">
        <f t="shared" si="103"/>
        <v>0.155</v>
      </c>
      <c r="AI71" s="38">
        <f t="shared" si="104"/>
        <v>5.7000000000000002E-3</v>
      </c>
      <c r="AJ71" s="38">
        <f t="shared" si="80"/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f t="shared" si="81"/>
        <v>0.17900000000000002</v>
      </c>
      <c r="AP71" s="38">
        <v>2.3E-3</v>
      </c>
      <c r="AQ71" s="38">
        <v>1.6E-2</v>
      </c>
      <c r="AR71" s="38">
        <v>0.155</v>
      </c>
      <c r="AS71" s="38">
        <v>5.7000000000000002E-3</v>
      </c>
      <c r="AT71" s="38">
        <f t="shared" si="82"/>
        <v>0</v>
      </c>
      <c r="AU71" s="38">
        <v>0</v>
      </c>
      <c r="AV71" s="38">
        <v>0</v>
      </c>
      <c r="AW71" s="38">
        <v>0</v>
      </c>
      <c r="AX71" s="38">
        <v>0</v>
      </c>
      <c r="AY71" s="38">
        <f t="shared" si="83"/>
        <v>0</v>
      </c>
      <c r="AZ71" s="38">
        <v>0</v>
      </c>
      <c r="BA71" s="38">
        <v>0</v>
      </c>
      <c r="BB71" s="38">
        <v>0</v>
      </c>
      <c r="BC71" s="38">
        <v>0</v>
      </c>
    </row>
    <row r="72" spans="1:55" ht="38.25" x14ac:dyDescent="0.25">
      <c r="A72" s="12" t="s">
        <v>75</v>
      </c>
      <c r="B72" s="13" t="s">
        <v>190</v>
      </c>
      <c r="C72" s="14" t="s">
        <v>191</v>
      </c>
      <c r="D72" s="38">
        <v>0.2777</v>
      </c>
      <c r="E72" s="38">
        <f t="shared" si="84"/>
        <v>0.26748</v>
      </c>
      <c r="F72" s="38">
        <f t="shared" si="85"/>
        <v>2.7599999999999999E-3</v>
      </c>
      <c r="G72" s="38">
        <f t="shared" si="86"/>
        <v>1.6679999999999997E-2</v>
      </c>
      <c r="H72" s="38">
        <f t="shared" si="87"/>
        <v>0.2412</v>
      </c>
      <c r="I72" s="38">
        <f t="shared" si="88"/>
        <v>6.8399999999999997E-3</v>
      </c>
      <c r="J72" s="38">
        <f t="shared" si="89"/>
        <v>0</v>
      </c>
      <c r="K72" s="38">
        <f t="shared" si="90"/>
        <v>0</v>
      </c>
      <c r="L72" s="38">
        <f t="shared" si="62"/>
        <v>0</v>
      </c>
      <c r="M72" s="38">
        <f t="shared" si="63"/>
        <v>0</v>
      </c>
      <c r="N72" s="38">
        <f t="shared" si="64"/>
        <v>0</v>
      </c>
      <c r="O72" s="38">
        <f t="shared" si="91"/>
        <v>0.26748</v>
      </c>
      <c r="P72" s="38">
        <f t="shared" si="92"/>
        <v>2.7599999999999999E-3</v>
      </c>
      <c r="Q72" s="38">
        <f t="shared" si="66"/>
        <v>1.6679999999999997E-2</v>
      </c>
      <c r="R72" s="38">
        <f t="shared" si="67"/>
        <v>0.2412</v>
      </c>
      <c r="S72" s="38">
        <f t="shared" si="68"/>
        <v>6.8399999999999997E-3</v>
      </c>
      <c r="T72" s="38">
        <f t="shared" si="93"/>
        <v>0</v>
      </c>
      <c r="U72" s="38">
        <f t="shared" si="94"/>
        <v>0</v>
      </c>
      <c r="V72" s="38">
        <f t="shared" si="70"/>
        <v>0</v>
      </c>
      <c r="W72" s="38">
        <f t="shared" si="71"/>
        <v>0</v>
      </c>
      <c r="X72" s="38">
        <f t="shared" si="72"/>
        <v>0</v>
      </c>
      <c r="Y72" s="38">
        <f t="shared" si="95"/>
        <v>0</v>
      </c>
      <c r="Z72" s="38">
        <f t="shared" si="96"/>
        <v>0</v>
      </c>
      <c r="AA72" s="38">
        <f t="shared" si="97"/>
        <v>0</v>
      </c>
      <c r="AB72" s="38">
        <f t="shared" si="98"/>
        <v>0</v>
      </c>
      <c r="AC72" s="38">
        <f t="shared" si="99"/>
        <v>0</v>
      </c>
      <c r="AD72" s="38">
        <v>0.23139999999999999</v>
      </c>
      <c r="AE72" s="38">
        <f t="shared" si="100"/>
        <v>0.22290000000000001</v>
      </c>
      <c r="AF72" s="38">
        <f t="shared" si="101"/>
        <v>2.3E-3</v>
      </c>
      <c r="AG72" s="38">
        <f t="shared" si="102"/>
        <v>1.3899999999999999E-2</v>
      </c>
      <c r="AH72" s="38">
        <f t="shared" si="103"/>
        <v>0.20100000000000001</v>
      </c>
      <c r="AI72" s="38">
        <f t="shared" si="104"/>
        <v>5.7000000000000002E-3</v>
      </c>
      <c r="AJ72" s="38">
        <f t="shared" si="80"/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f t="shared" si="81"/>
        <v>0.22290000000000001</v>
      </c>
      <c r="AP72" s="38">
        <v>2.3E-3</v>
      </c>
      <c r="AQ72" s="38">
        <v>1.3899999999999999E-2</v>
      </c>
      <c r="AR72" s="38">
        <v>0.20100000000000001</v>
      </c>
      <c r="AS72" s="38">
        <v>5.7000000000000002E-3</v>
      </c>
      <c r="AT72" s="38">
        <f t="shared" si="82"/>
        <v>0</v>
      </c>
      <c r="AU72" s="38">
        <v>0</v>
      </c>
      <c r="AV72" s="38">
        <v>0</v>
      </c>
      <c r="AW72" s="38">
        <v>0</v>
      </c>
      <c r="AX72" s="38">
        <v>0</v>
      </c>
      <c r="AY72" s="38">
        <f t="shared" si="83"/>
        <v>0</v>
      </c>
      <c r="AZ72" s="38">
        <v>0</v>
      </c>
      <c r="BA72" s="38">
        <v>0</v>
      </c>
      <c r="BB72" s="38">
        <v>0</v>
      </c>
      <c r="BC72" s="38">
        <v>0</v>
      </c>
    </row>
    <row r="73" spans="1:55" ht="38.25" x14ac:dyDescent="0.25">
      <c r="A73" s="12" t="s">
        <v>75</v>
      </c>
      <c r="B73" s="13" t="s">
        <v>192</v>
      </c>
      <c r="C73" s="14" t="s">
        <v>193</v>
      </c>
      <c r="D73" s="38">
        <v>0.27760000000000001</v>
      </c>
      <c r="E73" s="38">
        <f t="shared" si="84"/>
        <v>0.26676</v>
      </c>
      <c r="F73" s="38">
        <f t="shared" si="85"/>
        <v>2.0399999999999997E-3</v>
      </c>
      <c r="G73" s="38">
        <f t="shared" si="86"/>
        <v>1.6679999999999997E-2</v>
      </c>
      <c r="H73" s="38">
        <f t="shared" si="87"/>
        <v>0.2412</v>
      </c>
      <c r="I73" s="38">
        <f t="shared" si="88"/>
        <v>6.8399999999999997E-3</v>
      </c>
      <c r="J73" s="38">
        <f t="shared" si="89"/>
        <v>0</v>
      </c>
      <c r="K73" s="38">
        <f t="shared" si="90"/>
        <v>0</v>
      </c>
      <c r="L73" s="38">
        <f t="shared" si="62"/>
        <v>0</v>
      </c>
      <c r="M73" s="38">
        <f t="shared" si="63"/>
        <v>0</v>
      </c>
      <c r="N73" s="38">
        <f t="shared" si="64"/>
        <v>0</v>
      </c>
      <c r="O73" s="38">
        <f t="shared" si="91"/>
        <v>0.26676</v>
      </c>
      <c r="P73" s="38">
        <f t="shared" si="92"/>
        <v>2.0399999999999997E-3</v>
      </c>
      <c r="Q73" s="38">
        <f t="shared" si="66"/>
        <v>1.6679999999999997E-2</v>
      </c>
      <c r="R73" s="38">
        <f t="shared" si="67"/>
        <v>0.2412</v>
      </c>
      <c r="S73" s="38">
        <f t="shared" si="68"/>
        <v>6.8399999999999997E-3</v>
      </c>
      <c r="T73" s="38">
        <f t="shared" si="93"/>
        <v>0</v>
      </c>
      <c r="U73" s="38">
        <f t="shared" si="94"/>
        <v>0</v>
      </c>
      <c r="V73" s="38">
        <f t="shared" si="70"/>
        <v>0</v>
      </c>
      <c r="W73" s="38">
        <f t="shared" si="71"/>
        <v>0</v>
      </c>
      <c r="X73" s="38">
        <f t="shared" si="72"/>
        <v>0</v>
      </c>
      <c r="Y73" s="38">
        <f t="shared" si="95"/>
        <v>0</v>
      </c>
      <c r="Z73" s="38">
        <f t="shared" si="96"/>
        <v>0</v>
      </c>
      <c r="AA73" s="38">
        <f t="shared" si="97"/>
        <v>0</v>
      </c>
      <c r="AB73" s="38">
        <f t="shared" si="98"/>
        <v>0</v>
      </c>
      <c r="AC73" s="38">
        <f t="shared" si="99"/>
        <v>0</v>
      </c>
      <c r="AD73" s="38">
        <v>0.23130000000000001</v>
      </c>
      <c r="AE73" s="38">
        <f t="shared" si="100"/>
        <v>0.22230000000000003</v>
      </c>
      <c r="AF73" s="38">
        <f t="shared" si="101"/>
        <v>1.6999999999999999E-3</v>
      </c>
      <c r="AG73" s="38">
        <f t="shared" si="102"/>
        <v>1.3899999999999999E-2</v>
      </c>
      <c r="AH73" s="38">
        <f t="shared" si="103"/>
        <v>0.20100000000000001</v>
      </c>
      <c r="AI73" s="38">
        <f t="shared" si="104"/>
        <v>5.7000000000000002E-3</v>
      </c>
      <c r="AJ73" s="38">
        <f t="shared" si="80"/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f t="shared" si="81"/>
        <v>0.22230000000000003</v>
      </c>
      <c r="AP73" s="38">
        <v>1.6999999999999999E-3</v>
      </c>
      <c r="AQ73" s="38">
        <v>1.3899999999999999E-2</v>
      </c>
      <c r="AR73" s="38">
        <v>0.20100000000000001</v>
      </c>
      <c r="AS73" s="38">
        <v>5.7000000000000002E-3</v>
      </c>
      <c r="AT73" s="38">
        <f t="shared" si="82"/>
        <v>0</v>
      </c>
      <c r="AU73" s="38">
        <v>0</v>
      </c>
      <c r="AV73" s="38">
        <v>0</v>
      </c>
      <c r="AW73" s="38">
        <v>0</v>
      </c>
      <c r="AX73" s="38">
        <v>0</v>
      </c>
      <c r="AY73" s="38">
        <f t="shared" si="83"/>
        <v>0</v>
      </c>
      <c r="AZ73" s="38">
        <v>0</v>
      </c>
      <c r="BA73" s="38">
        <v>0</v>
      </c>
      <c r="BB73" s="38">
        <v>0</v>
      </c>
      <c r="BC73" s="38">
        <v>0</v>
      </c>
    </row>
    <row r="74" spans="1:55" ht="51" x14ac:dyDescent="0.25">
      <c r="A74" s="12" t="s">
        <v>75</v>
      </c>
      <c r="B74" s="13" t="s">
        <v>194</v>
      </c>
      <c r="C74" s="14" t="s">
        <v>195</v>
      </c>
      <c r="D74" s="38">
        <v>0.21079999999999999</v>
      </c>
      <c r="E74" s="38">
        <f t="shared" si="84"/>
        <v>0.20628000000000002</v>
      </c>
      <c r="F74" s="38">
        <f t="shared" si="85"/>
        <v>2.0399999999999997E-3</v>
      </c>
      <c r="G74" s="38">
        <f t="shared" si="86"/>
        <v>1.6199999999999999E-2</v>
      </c>
      <c r="H74" s="38">
        <f t="shared" si="87"/>
        <v>0.1812</v>
      </c>
      <c r="I74" s="38">
        <f t="shared" si="88"/>
        <v>6.8399999999999997E-3</v>
      </c>
      <c r="J74" s="38">
        <f t="shared" si="89"/>
        <v>0</v>
      </c>
      <c r="K74" s="38">
        <f t="shared" si="90"/>
        <v>0</v>
      </c>
      <c r="L74" s="38">
        <f t="shared" si="62"/>
        <v>0</v>
      </c>
      <c r="M74" s="38">
        <f t="shared" si="63"/>
        <v>0</v>
      </c>
      <c r="N74" s="38">
        <f t="shared" si="64"/>
        <v>0</v>
      </c>
      <c r="O74" s="38">
        <f t="shared" si="91"/>
        <v>0.20628000000000002</v>
      </c>
      <c r="P74" s="38">
        <f t="shared" si="92"/>
        <v>2.0399999999999997E-3</v>
      </c>
      <c r="Q74" s="38">
        <f t="shared" si="66"/>
        <v>1.6199999999999999E-2</v>
      </c>
      <c r="R74" s="38">
        <f t="shared" si="67"/>
        <v>0.1812</v>
      </c>
      <c r="S74" s="38">
        <f t="shared" si="68"/>
        <v>6.8399999999999997E-3</v>
      </c>
      <c r="T74" s="38">
        <f t="shared" si="93"/>
        <v>0</v>
      </c>
      <c r="U74" s="38">
        <f t="shared" si="94"/>
        <v>0</v>
      </c>
      <c r="V74" s="38">
        <f t="shared" si="70"/>
        <v>0</v>
      </c>
      <c r="W74" s="38">
        <f t="shared" si="71"/>
        <v>0</v>
      </c>
      <c r="X74" s="38">
        <f t="shared" si="72"/>
        <v>0</v>
      </c>
      <c r="Y74" s="38">
        <f t="shared" si="95"/>
        <v>0</v>
      </c>
      <c r="Z74" s="38">
        <f t="shared" si="96"/>
        <v>0</v>
      </c>
      <c r="AA74" s="38">
        <f t="shared" si="97"/>
        <v>0</v>
      </c>
      <c r="AB74" s="38">
        <f t="shared" si="98"/>
        <v>0</v>
      </c>
      <c r="AC74" s="38">
        <f t="shared" si="99"/>
        <v>0</v>
      </c>
      <c r="AD74" s="38">
        <v>0.1757</v>
      </c>
      <c r="AE74" s="38">
        <f t="shared" si="100"/>
        <v>0.1719</v>
      </c>
      <c r="AF74" s="38">
        <f t="shared" si="101"/>
        <v>1.6999999999999999E-3</v>
      </c>
      <c r="AG74" s="38">
        <f t="shared" si="102"/>
        <v>1.35E-2</v>
      </c>
      <c r="AH74" s="38">
        <f t="shared" si="103"/>
        <v>0.151</v>
      </c>
      <c r="AI74" s="38">
        <f t="shared" si="104"/>
        <v>5.7000000000000002E-3</v>
      </c>
      <c r="AJ74" s="38">
        <f t="shared" si="80"/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f t="shared" si="81"/>
        <v>0.1719</v>
      </c>
      <c r="AP74" s="38">
        <v>1.6999999999999999E-3</v>
      </c>
      <c r="AQ74" s="38">
        <v>1.35E-2</v>
      </c>
      <c r="AR74" s="38">
        <v>0.151</v>
      </c>
      <c r="AS74" s="38">
        <v>5.7000000000000002E-3</v>
      </c>
      <c r="AT74" s="38">
        <f t="shared" si="82"/>
        <v>0</v>
      </c>
      <c r="AU74" s="38">
        <v>0</v>
      </c>
      <c r="AV74" s="38">
        <v>0</v>
      </c>
      <c r="AW74" s="38">
        <v>0</v>
      </c>
      <c r="AX74" s="38">
        <v>0</v>
      </c>
      <c r="AY74" s="38">
        <f t="shared" si="83"/>
        <v>0</v>
      </c>
      <c r="AZ74" s="38">
        <v>0</v>
      </c>
      <c r="BA74" s="38">
        <v>0</v>
      </c>
      <c r="BB74" s="38">
        <v>0</v>
      </c>
      <c r="BC74" s="38">
        <v>0</v>
      </c>
    </row>
    <row r="75" spans="1:55" ht="25.5" x14ac:dyDescent="0.25">
      <c r="A75" s="12" t="s">
        <v>75</v>
      </c>
      <c r="B75" s="13" t="s">
        <v>196</v>
      </c>
      <c r="C75" s="14" t="s">
        <v>197</v>
      </c>
      <c r="D75" s="38">
        <v>0.81340000000000001</v>
      </c>
      <c r="E75" s="38">
        <f t="shared" si="84"/>
        <v>0.68243999999999994</v>
      </c>
      <c r="F75" s="38">
        <f t="shared" si="85"/>
        <v>6.8399999999999997E-3</v>
      </c>
      <c r="G75" s="38">
        <f t="shared" si="86"/>
        <v>3.8399999999999997E-2</v>
      </c>
      <c r="H75" s="38">
        <f t="shared" si="87"/>
        <v>0.59219999999999995</v>
      </c>
      <c r="I75" s="38">
        <f t="shared" si="88"/>
        <v>4.4999999999999998E-2</v>
      </c>
      <c r="J75" s="38">
        <f t="shared" si="89"/>
        <v>0</v>
      </c>
      <c r="K75" s="38">
        <f t="shared" si="90"/>
        <v>0</v>
      </c>
      <c r="L75" s="38">
        <f t="shared" si="62"/>
        <v>0</v>
      </c>
      <c r="M75" s="38">
        <f t="shared" si="63"/>
        <v>0</v>
      </c>
      <c r="N75" s="38">
        <f t="shared" si="64"/>
        <v>0</v>
      </c>
      <c r="O75" s="38">
        <f t="shared" si="91"/>
        <v>0.68243999999999994</v>
      </c>
      <c r="P75" s="38">
        <f t="shared" si="92"/>
        <v>6.8399999999999997E-3</v>
      </c>
      <c r="Q75" s="38">
        <f t="shared" si="66"/>
        <v>3.8399999999999997E-2</v>
      </c>
      <c r="R75" s="38">
        <f t="shared" si="67"/>
        <v>0.59219999999999995</v>
      </c>
      <c r="S75" s="38">
        <f t="shared" si="68"/>
        <v>4.4999999999999998E-2</v>
      </c>
      <c r="T75" s="38">
        <f t="shared" si="93"/>
        <v>0</v>
      </c>
      <c r="U75" s="38">
        <f t="shared" si="94"/>
        <v>0</v>
      </c>
      <c r="V75" s="38">
        <f t="shared" si="70"/>
        <v>0</v>
      </c>
      <c r="W75" s="38">
        <f t="shared" si="71"/>
        <v>0</v>
      </c>
      <c r="X75" s="38">
        <f t="shared" si="72"/>
        <v>0</v>
      </c>
      <c r="Y75" s="38">
        <f t="shared" si="95"/>
        <v>0</v>
      </c>
      <c r="Z75" s="38">
        <f t="shared" si="96"/>
        <v>0</v>
      </c>
      <c r="AA75" s="38">
        <f t="shared" si="97"/>
        <v>0</v>
      </c>
      <c r="AB75" s="38">
        <f t="shared" si="98"/>
        <v>0</v>
      </c>
      <c r="AC75" s="38">
        <f t="shared" si="99"/>
        <v>0</v>
      </c>
      <c r="AD75" s="38">
        <v>0.67779999999999996</v>
      </c>
      <c r="AE75" s="38">
        <f t="shared" si="100"/>
        <v>0.56869999999999998</v>
      </c>
      <c r="AF75" s="38">
        <f t="shared" si="101"/>
        <v>5.7000000000000002E-3</v>
      </c>
      <c r="AG75" s="38">
        <f t="shared" si="102"/>
        <v>3.2000000000000001E-2</v>
      </c>
      <c r="AH75" s="38">
        <f t="shared" si="103"/>
        <v>0.49349999999999999</v>
      </c>
      <c r="AI75" s="38">
        <f t="shared" si="104"/>
        <v>3.7499999999999999E-2</v>
      </c>
      <c r="AJ75" s="38">
        <f t="shared" si="80"/>
        <v>0</v>
      </c>
      <c r="AK75" s="38">
        <v>0</v>
      </c>
      <c r="AL75" s="38">
        <v>0</v>
      </c>
      <c r="AM75" s="38">
        <v>0</v>
      </c>
      <c r="AN75" s="38">
        <v>0</v>
      </c>
      <c r="AO75" s="38">
        <f t="shared" si="81"/>
        <v>0.56869999999999998</v>
      </c>
      <c r="AP75" s="38">
        <v>5.7000000000000002E-3</v>
      </c>
      <c r="AQ75" s="38">
        <v>3.2000000000000001E-2</v>
      </c>
      <c r="AR75" s="38">
        <v>0.49349999999999999</v>
      </c>
      <c r="AS75" s="38">
        <v>3.7499999999999999E-2</v>
      </c>
      <c r="AT75" s="38">
        <f t="shared" si="82"/>
        <v>0</v>
      </c>
      <c r="AU75" s="38">
        <v>0</v>
      </c>
      <c r="AV75" s="38">
        <v>0</v>
      </c>
      <c r="AW75" s="38">
        <v>0</v>
      </c>
      <c r="AX75" s="38">
        <v>0</v>
      </c>
      <c r="AY75" s="38">
        <f t="shared" si="83"/>
        <v>0</v>
      </c>
      <c r="AZ75" s="38">
        <v>0</v>
      </c>
      <c r="BA75" s="38">
        <v>0</v>
      </c>
      <c r="BB75" s="38">
        <v>0</v>
      </c>
      <c r="BC75" s="38">
        <v>0</v>
      </c>
    </row>
    <row r="76" spans="1:55" ht="25.5" x14ac:dyDescent="0.25">
      <c r="A76" s="12" t="s">
        <v>75</v>
      </c>
      <c r="B76" s="13" t="s">
        <v>198</v>
      </c>
      <c r="C76" s="14" t="s">
        <v>199</v>
      </c>
      <c r="D76" s="38">
        <v>0.74560000000000004</v>
      </c>
      <c r="E76" s="38">
        <f t="shared" si="84"/>
        <v>0.59591999999999989</v>
      </c>
      <c r="F76" s="38">
        <f t="shared" si="85"/>
        <v>6.9599999999999992E-3</v>
      </c>
      <c r="G76" s="38">
        <f t="shared" si="86"/>
        <v>3.984E-2</v>
      </c>
      <c r="H76" s="38">
        <f t="shared" si="87"/>
        <v>0.53495999999999999</v>
      </c>
      <c r="I76" s="38">
        <f t="shared" si="88"/>
        <v>1.4159999999999999E-2</v>
      </c>
      <c r="J76" s="38">
        <f t="shared" si="89"/>
        <v>0</v>
      </c>
      <c r="K76" s="38">
        <f t="shared" si="90"/>
        <v>0</v>
      </c>
      <c r="L76" s="38">
        <f t="shared" si="62"/>
        <v>0</v>
      </c>
      <c r="M76" s="38">
        <f t="shared" si="63"/>
        <v>0</v>
      </c>
      <c r="N76" s="38">
        <f t="shared" si="64"/>
        <v>0</v>
      </c>
      <c r="O76" s="38">
        <f t="shared" si="91"/>
        <v>0</v>
      </c>
      <c r="P76" s="38">
        <f t="shared" si="92"/>
        <v>0</v>
      </c>
      <c r="Q76" s="38">
        <f t="shared" si="66"/>
        <v>0</v>
      </c>
      <c r="R76" s="38">
        <f t="shared" si="67"/>
        <v>0</v>
      </c>
      <c r="S76" s="38">
        <f t="shared" si="68"/>
        <v>0</v>
      </c>
      <c r="T76" s="38">
        <f t="shared" si="93"/>
        <v>0.59591999999999989</v>
      </c>
      <c r="U76" s="38">
        <f t="shared" si="94"/>
        <v>6.9599999999999992E-3</v>
      </c>
      <c r="V76" s="38">
        <f t="shared" si="70"/>
        <v>3.984E-2</v>
      </c>
      <c r="W76" s="38">
        <f t="shared" si="71"/>
        <v>0.53495999999999999</v>
      </c>
      <c r="X76" s="38">
        <f t="shared" si="72"/>
        <v>1.4159999999999999E-2</v>
      </c>
      <c r="Y76" s="38">
        <f t="shared" si="95"/>
        <v>0</v>
      </c>
      <c r="Z76" s="38">
        <f t="shared" si="96"/>
        <v>0</v>
      </c>
      <c r="AA76" s="38">
        <f t="shared" si="97"/>
        <v>0</v>
      </c>
      <c r="AB76" s="38">
        <f t="shared" si="98"/>
        <v>0</v>
      </c>
      <c r="AC76" s="38">
        <f t="shared" si="99"/>
        <v>0</v>
      </c>
      <c r="AD76" s="38">
        <v>0.62129999999999996</v>
      </c>
      <c r="AE76" s="38">
        <f t="shared" si="100"/>
        <v>0.49659999999999993</v>
      </c>
      <c r="AF76" s="38">
        <f t="shared" si="101"/>
        <v>5.7999999999999996E-3</v>
      </c>
      <c r="AG76" s="38">
        <f t="shared" si="102"/>
        <v>3.32E-2</v>
      </c>
      <c r="AH76" s="38">
        <f t="shared" si="103"/>
        <v>0.44579999999999997</v>
      </c>
      <c r="AI76" s="38">
        <f t="shared" si="104"/>
        <v>1.18E-2</v>
      </c>
      <c r="AJ76" s="38">
        <f t="shared" si="80"/>
        <v>0</v>
      </c>
      <c r="AK76" s="38">
        <v>0</v>
      </c>
      <c r="AL76" s="38">
        <v>0</v>
      </c>
      <c r="AM76" s="38">
        <v>0</v>
      </c>
      <c r="AN76" s="38">
        <v>0</v>
      </c>
      <c r="AO76" s="38">
        <f t="shared" si="81"/>
        <v>0</v>
      </c>
      <c r="AP76" s="38">
        <v>0</v>
      </c>
      <c r="AQ76" s="38">
        <v>0</v>
      </c>
      <c r="AR76" s="38">
        <v>0</v>
      </c>
      <c r="AS76" s="38">
        <v>0</v>
      </c>
      <c r="AT76" s="38">
        <f t="shared" si="82"/>
        <v>0.49659999999999993</v>
      </c>
      <c r="AU76" s="38">
        <v>5.7999999999999996E-3</v>
      </c>
      <c r="AV76" s="38">
        <v>3.32E-2</v>
      </c>
      <c r="AW76" s="38">
        <v>0.44579999999999997</v>
      </c>
      <c r="AX76" s="38">
        <v>1.18E-2</v>
      </c>
      <c r="AY76" s="38">
        <f t="shared" si="83"/>
        <v>0</v>
      </c>
      <c r="AZ76" s="38">
        <v>0</v>
      </c>
      <c r="BA76" s="38">
        <v>0</v>
      </c>
      <c r="BB76" s="38">
        <v>0</v>
      </c>
      <c r="BC76" s="38">
        <v>0</v>
      </c>
    </row>
    <row r="77" spans="1:55" ht="25.5" x14ac:dyDescent="0.25">
      <c r="A77" s="12" t="s">
        <v>75</v>
      </c>
      <c r="B77" s="13" t="s">
        <v>200</v>
      </c>
      <c r="C77" s="14" t="s">
        <v>201</v>
      </c>
      <c r="D77" s="38">
        <v>0.80330000000000001</v>
      </c>
      <c r="E77" s="38">
        <f t="shared" ref="E77" si="105">IF(ISERROR(J77+O77+T77+Y77),"нд",J77+O77+T77+Y77)</f>
        <v>0.62243999999999999</v>
      </c>
      <c r="F77" s="38">
        <f t="shared" ref="F77" si="106">IF(ISERROR(K77+P77+U77+Z77),"нд",K77+P77+U77+Z77)</f>
        <v>6.8399999999999997E-3</v>
      </c>
      <c r="G77" s="38">
        <f t="shared" ref="G77" si="107">IF(ISERROR(L77+Q77+V77+AA77),"нд",L77+Q77+V77+AA77)</f>
        <v>3.8399999999999997E-2</v>
      </c>
      <c r="H77" s="38">
        <f t="shared" ref="H77" si="108">IF(ISERROR(M77+R77+W77+AB77),"нд",M77+R77+W77+AB77)</f>
        <v>0.53220000000000001</v>
      </c>
      <c r="I77" s="38">
        <f t="shared" ref="I77" si="109">IF(ISERROR(N77+S77+X77+AC77),"нд",N77+S77+X77+AC77)</f>
        <v>4.4999999999999998E-2</v>
      </c>
      <c r="J77" s="38">
        <f t="shared" ref="J77" si="110">IF(ISERROR(K77+L77+M77+N77),"нд",K77+L77+M77+N77)</f>
        <v>0</v>
      </c>
      <c r="K77" s="38">
        <f t="shared" si="90"/>
        <v>0</v>
      </c>
      <c r="L77" s="38">
        <f t="shared" si="62"/>
        <v>0</v>
      </c>
      <c r="M77" s="38">
        <f t="shared" si="63"/>
        <v>0</v>
      </c>
      <c r="N77" s="38">
        <f t="shared" si="64"/>
        <v>0</v>
      </c>
      <c r="O77" s="38">
        <f t="shared" ref="O77" si="111">IF(ISERROR(P77+Q77+R77+S77),"нд",P77+Q77+R77+S77)</f>
        <v>0.62243999999999999</v>
      </c>
      <c r="P77" s="38">
        <f t="shared" si="92"/>
        <v>6.8399999999999997E-3</v>
      </c>
      <c r="Q77" s="38">
        <f t="shared" si="66"/>
        <v>3.8399999999999997E-2</v>
      </c>
      <c r="R77" s="38">
        <f t="shared" si="67"/>
        <v>0.53220000000000001</v>
      </c>
      <c r="S77" s="38">
        <f t="shared" si="68"/>
        <v>4.4999999999999998E-2</v>
      </c>
      <c r="T77" s="38">
        <f t="shared" ref="T77" si="112">IF(ISERROR(U77+V77+W77+X77),"нд",U77+V77+W77+X77)</f>
        <v>0</v>
      </c>
      <c r="U77" s="38">
        <f t="shared" si="94"/>
        <v>0</v>
      </c>
      <c r="V77" s="38">
        <f t="shared" si="70"/>
        <v>0</v>
      </c>
      <c r="W77" s="38">
        <f t="shared" si="71"/>
        <v>0</v>
      </c>
      <c r="X77" s="38">
        <f t="shared" si="72"/>
        <v>0</v>
      </c>
      <c r="Y77" s="38">
        <f t="shared" ref="Y77" si="113">IF(ISERROR(Z77+AA77+AB77+AC77),"нд",Z77+AA77+AB77+AC77)</f>
        <v>0</v>
      </c>
      <c r="Z77" s="38">
        <f t="shared" si="96"/>
        <v>0</v>
      </c>
      <c r="AA77" s="38">
        <f t="shared" si="97"/>
        <v>0</v>
      </c>
      <c r="AB77" s="38">
        <f t="shared" si="98"/>
        <v>0</v>
      </c>
      <c r="AC77" s="38">
        <f t="shared" si="99"/>
        <v>0</v>
      </c>
      <c r="AD77" s="38">
        <v>0.6694</v>
      </c>
      <c r="AE77" s="38">
        <f t="shared" ref="AE77" si="114">IF(ISERROR(AJ77+AO77+AT77+AY77),"нд",AJ77+AO77+AT77+AY77)</f>
        <v>0.51870000000000005</v>
      </c>
      <c r="AF77" s="38">
        <f t="shared" ref="AF77" si="115">IF(ISERROR(AK77+AP77+AU77+AZ77),"нд",AK77+AP77+AU77+AZ77)</f>
        <v>5.7000000000000002E-3</v>
      </c>
      <c r="AG77" s="38">
        <f t="shared" ref="AG77" si="116">IF(ISERROR(AL77+AQ77+AV77+BA77),"нд",AL77+AQ77+AV77+BA77)</f>
        <v>3.2000000000000001E-2</v>
      </c>
      <c r="AH77" s="38">
        <f t="shared" ref="AH77" si="117">IF(ISERROR(AM77+AR77+AW77+BB77),"нд",AM77+AR77+AW77+BB77)</f>
        <v>0.44350000000000001</v>
      </c>
      <c r="AI77" s="38">
        <f t="shared" ref="AI77" si="118">IF(ISERROR(AN77+AS77+AX77+BC77),"нд",AN77+AS77+AX77+BC77)</f>
        <v>3.7499999999999999E-2</v>
      </c>
      <c r="AJ77" s="38">
        <f t="shared" ref="AJ77" si="119">IF(ISERROR(AK77+AL77+AM77+AN77),"нд",AK77+AL77+AM77+AN77)</f>
        <v>0</v>
      </c>
      <c r="AK77" s="38">
        <v>0</v>
      </c>
      <c r="AL77" s="38">
        <v>0</v>
      </c>
      <c r="AM77" s="38">
        <v>0</v>
      </c>
      <c r="AN77" s="38">
        <v>0</v>
      </c>
      <c r="AO77" s="38">
        <f t="shared" ref="AO77" si="120">IF(ISERROR(AP77+AQ77+AR77+AS77),"нд",AP77+AQ77+AR77+AS77)</f>
        <v>0.51870000000000005</v>
      </c>
      <c r="AP77" s="38">
        <v>5.7000000000000002E-3</v>
      </c>
      <c r="AQ77" s="38">
        <v>3.2000000000000001E-2</v>
      </c>
      <c r="AR77" s="38">
        <v>0.44350000000000001</v>
      </c>
      <c r="AS77" s="38">
        <v>3.7499999999999999E-2</v>
      </c>
      <c r="AT77" s="38">
        <f t="shared" ref="AT77" si="121">IF(ISERROR(AU77+AV77+AW77+AX77),"нд",AU77+AV77+AW77+AX77)</f>
        <v>0</v>
      </c>
      <c r="AU77" s="38">
        <v>0</v>
      </c>
      <c r="AV77" s="38">
        <v>0</v>
      </c>
      <c r="AW77" s="38">
        <v>0</v>
      </c>
      <c r="AX77" s="38">
        <v>0</v>
      </c>
      <c r="AY77" s="38">
        <f t="shared" ref="AY77" si="122">IF(ISERROR(AZ77+BA77+BB77+BC77),"нд",AZ77+BA77+BB77+BC77)</f>
        <v>0</v>
      </c>
      <c r="AZ77" s="38">
        <v>0</v>
      </c>
      <c r="BA77" s="38">
        <v>0</v>
      </c>
      <c r="BB77" s="38">
        <v>0</v>
      </c>
      <c r="BC77" s="38">
        <v>0</v>
      </c>
    </row>
    <row r="78" spans="1:55" ht="25.5" x14ac:dyDescent="0.25">
      <c r="A78" s="12" t="s">
        <v>75</v>
      </c>
      <c r="B78" s="13" t="s">
        <v>225</v>
      </c>
      <c r="C78" s="14" t="s">
        <v>226</v>
      </c>
      <c r="D78" s="38">
        <v>0.69030000000000002</v>
      </c>
      <c r="E78" s="38">
        <f t="shared" si="84"/>
        <v>0.71867999999999999</v>
      </c>
      <c r="F78" s="38">
        <f t="shared" si="85"/>
        <v>1.332E-2</v>
      </c>
      <c r="G78" s="38">
        <f t="shared" si="86"/>
        <v>4.2479999999999997E-2</v>
      </c>
      <c r="H78" s="38">
        <f t="shared" si="87"/>
        <v>0.61080000000000001</v>
      </c>
      <c r="I78" s="38">
        <f t="shared" si="88"/>
        <v>5.2080000000000001E-2</v>
      </c>
      <c r="J78" s="38">
        <f t="shared" si="89"/>
        <v>0</v>
      </c>
      <c r="K78" s="38">
        <f t="shared" si="90"/>
        <v>0</v>
      </c>
      <c r="L78" s="38">
        <f t="shared" si="62"/>
        <v>0</v>
      </c>
      <c r="M78" s="38">
        <f t="shared" si="63"/>
        <v>0</v>
      </c>
      <c r="N78" s="38">
        <f t="shared" si="64"/>
        <v>0</v>
      </c>
      <c r="O78" s="38">
        <f t="shared" si="91"/>
        <v>0.71867999999999999</v>
      </c>
      <c r="P78" s="38">
        <f t="shared" si="92"/>
        <v>1.332E-2</v>
      </c>
      <c r="Q78" s="38">
        <f t="shared" si="66"/>
        <v>4.2479999999999997E-2</v>
      </c>
      <c r="R78" s="38">
        <f t="shared" si="67"/>
        <v>0.61080000000000001</v>
      </c>
      <c r="S78" s="38">
        <f t="shared" si="68"/>
        <v>5.2080000000000001E-2</v>
      </c>
      <c r="T78" s="38">
        <f t="shared" si="93"/>
        <v>0</v>
      </c>
      <c r="U78" s="38">
        <f t="shared" si="94"/>
        <v>0</v>
      </c>
      <c r="V78" s="38">
        <f t="shared" si="70"/>
        <v>0</v>
      </c>
      <c r="W78" s="38">
        <f t="shared" si="71"/>
        <v>0</v>
      </c>
      <c r="X78" s="38">
        <f t="shared" si="72"/>
        <v>0</v>
      </c>
      <c r="Y78" s="38">
        <f t="shared" si="95"/>
        <v>0</v>
      </c>
      <c r="Z78" s="38">
        <f t="shared" si="96"/>
        <v>0</v>
      </c>
      <c r="AA78" s="38">
        <f t="shared" si="97"/>
        <v>0</v>
      </c>
      <c r="AB78" s="38">
        <f t="shared" si="98"/>
        <v>0</v>
      </c>
      <c r="AC78" s="38">
        <f t="shared" si="99"/>
        <v>0</v>
      </c>
      <c r="AD78" s="38">
        <v>0.57520000000000004</v>
      </c>
      <c r="AE78" s="38">
        <f t="shared" si="100"/>
        <v>0.59889999999999999</v>
      </c>
      <c r="AF78" s="38">
        <f t="shared" si="101"/>
        <v>1.11E-2</v>
      </c>
      <c r="AG78" s="38">
        <f t="shared" si="102"/>
        <v>3.5400000000000001E-2</v>
      </c>
      <c r="AH78" s="38">
        <f t="shared" si="103"/>
        <v>0.50900000000000001</v>
      </c>
      <c r="AI78" s="38">
        <f t="shared" si="104"/>
        <v>4.3400000000000001E-2</v>
      </c>
      <c r="AJ78" s="38">
        <f t="shared" si="80"/>
        <v>0</v>
      </c>
      <c r="AK78" s="38">
        <v>0</v>
      </c>
      <c r="AL78" s="38">
        <v>0</v>
      </c>
      <c r="AM78" s="38">
        <v>0</v>
      </c>
      <c r="AN78" s="38">
        <v>0</v>
      </c>
      <c r="AO78" s="38">
        <f t="shared" si="81"/>
        <v>0.59889999999999999</v>
      </c>
      <c r="AP78" s="38">
        <v>1.11E-2</v>
      </c>
      <c r="AQ78" s="38">
        <v>3.5400000000000001E-2</v>
      </c>
      <c r="AR78" s="38">
        <v>0.50900000000000001</v>
      </c>
      <c r="AS78" s="38">
        <v>4.3400000000000001E-2</v>
      </c>
      <c r="AT78" s="38">
        <f t="shared" si="82"/>
        <v>0</v>
      </c>
      <c r="AU78" s="38">
        <v>0</v>
      </c>
      <c r="AV78" s="38">
        <v>0</v>
      </c>
      <c r="AW78" s="38">
        <v>0</v>
      </c>
      <c r="AX78" s="38">
        <v>0</v>
      </c>
      <c r="AY78" s="38">
        <f t="shared" si="83"/>
        <v>0</v>
      </c>
      <c r="AZ78" s="38">
        <v>0</v>
      </c>
      <c r="BA78" s="38">
        <v>0</v>
      </c>
      <c r="BB78" s="38">
        <v>0</v>
      </c>
      <c r="BC78" s="38">
        <v>0</v>
      </c>
    </row>
    <row r="79" spans="1:55" x14ac:dyDescent="0.25">
      <c r="A79" s="10" t="s">
        <v>18</v>
      </c>
      <c r="B79" s="11" t="s">
        <v>18</v>
      </c>
      <c r="C79" s="8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</row>
    <row r="80" spans="1:55" ht="63.75" x14ac:dyDescent="0.25">
      <c r="A80" s="10" t="s">
        <v>77</v>
      </c>
      <c r="B80" s="11" t="s">
        <v>78</v>
      </c>
      <c r="C80" s="8" t="s">
        <v>16</v>
      </c>
      <c r="D80" s="37">
        <f>SUM(D81:D82)</f>
        <v>5.6543000000000001</v>
      </c>
      <c r="E80" s="37">
        <f t="shared" ref="E80:BB80" si="123">SUM(E81:E82)</f>
        <v>5.8400400000000001</v>
      </c>
      <c r="F80" s="37">
        <f t="shared" si="123"/>
        <v>0</v>
      </c>
      <c r="G80" s="37">
        <f t="shared" si="123"/>
        <v>0.24048</v>
      </c>
      <c r="H80" s="37">
        <f t="shared" si="123"/>
        <v>5.4949199999999996</v>
      </c>
      <c r="I80" s="37">
        <f t="shared" si="123"/>
        <v>0.10464000000000001</v>
      </c>
      <c r="J80" s="37">
        <f t="shared" si="123"/>
        <v>0</v>
      </c>
      <c r="K80" s="37">
        <f t="shared" si="123"/>
        <v>0</v>
      </c>
      <c r="L80" s="37">
        <f t="shared" si="123"/>
        <v>0</v>
      </c>
      <c r="M80" s="37">
        <f t="shared" si="123"/>
        <v>0</v>
      </c>
      <c r="N80" s="37">
        <f t="shared" si="123"/>
        <v>0</v>
      </c>
      <c r="O80" s="37">
        <f t="shared" si="123"/>
        <v>0</v>
      </c>
      <c r="P80" s="37">
        <f t="shared" si="123"/>
        <v>0</v>
      </c>
      <c r="Q80" s="37">
        <f t="shared" si="123"/>
        <v>0</v>
      </c>
      <c r="R80" s="37">
        <f t="shared" si="123"/>
        <v>0</v>
      </c>
      <c r="S80" s="37">
        <f t="shared" si="123"/>
        <v>0</v>
      </c>
      <c r="T80" s="37">
        <f t="shared" si="123"/>
        <v>5.7492000000000001</v>
      </c>
      <c r="U80" s="37">
        <f t="shared" si="123"/>
        <v>0</v>
      </c>
      <c r="V80" s="37">
        <f t="shared" si="123"/>
        <v>0.219</v>
      </c>
      <c r="W80" s="37">
        <f t="shared" si="123"/>
        <v>5.4398399999999993</v>
      </c>
      <c r="X80" s="37">
        <f t="shared" si="123"/>
        <v>9.036000000000001E-2</v>
      </c>
      <c r="Y80" s="37">
        <f t="shared" si="123"/>
        <v>9.0840000000000004E-2</v>
      </c>
      <c r="Z80" s="37">
        <f t="shared" si="123"/>
        <v>0</v>
      </c>
      <c r="AA80" s="37">
        <f t="shared" si="123"/>
        <v>2.1479999999999999E-2</v>
      </c>
      <c r="AB80" s="37">
        <f t="shared" si="123"/>
        <v>5.5080000000000004E-2</v>
      </c>
      <c r="AC80" s="37">
        <f t="shared" si="123"/>
        <v>1.4280000000000001E-2</v>
      </c>
      <c r="AD80" s="37">
        <f t="shared" ref="AD80" si="124">SUM(AD81:AD82)</f>
        <v>4.7119</v>
      </c>
      <c r="AE80" s="37">
        <f t="shared" si="123"/>
        <v>4.8667000000000007</v>
      </c>
      <c r="AF80" s="37">
        <f t="shared" si="123"/>
        <v>0</v>
      </c>
      <c r="AG80" s="37">
        <f t="shared" si="123"/>
        <v>0.20039999999999999</v>
      </c>
      <c r="AH80" s="37">
        <f t="shared" si="123"/>
        <v>4.5790999999999995</v>
      </c>
      <c r="AI80" s="37">
        <f t="shared" si="123"/>
        <v>8.72E-2</v>
      </c>
      <c r="AJ80" s="37">
        <f t="shared" si="123"/>
        <v>0</v>
      </c>
      <c r="AK80" s="37">
        <f t="shared" si="123"/>
        <v>0</v>
      </c>
      <c r="AL80" s="37">
        <f t="shared" si="123"/>
        <v>0</v>
      </c>
      <c r="AM80" s="37">
        <f t="shared" si="123"/>
        <v>0</v>
      </c>
      <c r="AN80" s="37">
        <f t="shared" si="123"/>
        <v>0</v>
      </c>
      <c r="AO80" s="37">
        <f t="shared" si="123"/>
        <v>0</v>
      </c>
      <c r="AP80" s="37">
        <f t="shared" si="123"/>
        <v>0</v>
      </c>
      <c r="AQ80" s="37">
        <f t="shared" si="123"/>
        <v>0</v>
      </c>
      <c r="AR80" s="37">
        <f t="shared" si="123"/>
        <v>0</v>
      </c>
      <c r="AS80" s="37">
        <f t="shared" si="123"/>
        <v>0</v>
      </c>
      <c r="AT80" s="37">
        <f t="shared" si="123"/>
        <v>4.7910000000000004</v>
      </c>
      <c r="AU80" s="37">
        <f t="shared" si="123"/>
        <v>0</v>
      </c>
      <c r="AV80" s="37">
        <f t="shared" si="123"/>
        <v>0.1825</v>
      </c>
      <c r="AW80" s="37">
        <f t="shared" si="123"/>
        <v>4.5331999999999999</v>
      </c>
      <c r="AX80" s="37">
        <f t="shared" si="123"/>
        <v>7.5300000000000006E-2</v>
      </c>
      <c r="AY80" s="37">
        <f t="shared" si="123"/>
        <v>7.569999999999999E-2</v>
      </c>
      <c r="AZ80" s="37">
        <f t="shared" si="123"/>
        <v>0</v>
      </c>
      <c r="BA80" s="37">
        <f t="shared" si="123"/>
        <v>1.7899999999999999E-2</v>
      </c>
      <c r="BB80" s="37">
        <f t="shared" si="123"/>
        <v>4.5900000000000003E-2</v>
      </c>
      <c r="BC80" s="37"/>
    </row>
    <row r="81" spans="1:55" ht="63.75" x14ac:dyDescent="0.25">
      <c r="A81" s="12" t="s">
        <v>77</v>
      </c>
      <c r="B81" s="13" t="s">
        <v>227</v>
      </c>
      <c r="C81" s="14" t="s">
        <v>228</v>
      </c>
      <c r="D81" s="38">
        <v>5.6543000000000001</v>
      </c>
      <c r="E81" s="38">
        <f t="shared" ref="E81" si="125">IF(ISERROR(J81+O81+T81+Y81),"нд",J81+O81+T81+Y81)</f>
        <v>5.8400400000000001</v>
      </c>
      <c r="F81" s="38">
        <f t="shared" ref="F81" si="126">IF(ISERROR(K81+P81+U81+Z81),"нд",K81+P81+U81+Z81)</f>
        <v>0</v>
      </c>
      <c r="G81" s="38">
        <f t="shared" ref="G81" si="127">IF(ISERROR(L81+Q81+V81+AA81),"нд",L81+Q81+V81+AA81)</f>
        <v>0.24048</v>
      </c>
      <c r="H81" s="38">
        <f t="shared" ref="H81" si="128">IF(ISERROR(M81+R81+W81+AB81),"нд",M81+R81+W81+AB81)</f>
        <v>5.4949199999999996</v>
      </c>
      <c r="I81" s="38">
        <f t="shared" ref="I81" si="129">IF(ISERROR(N81+S81+X81+AC81),"нд",N81+S81+X81+AC81)</f>
        <v>0.10464000000000001</v>
      </c>
      <c r="J81" s="38">
        <f t="shared" ref="J81" si="130">IF(ISERROR(K81+L81+M81+N81),"нд",K81+L81+M81+N81)</f>
        <v>0</v>
      </c>
      <c r="K81" s="38">
        <f t="shared" ref="K81" si="131">AK81*1.2</f>
        <v>0</v>
      </c>
      <c r="L81" s="38">
        <f t="shared" ref="L81" si="132">AL81*1.2</f>
        <v>0</v>
      </c>
      <c r="M81" s="38">
        <f t="shared" ref="M81" si="133">AM81*1.2</f>
        <v>0</v>
      </c>
      <c r="N81" s="38">
        <f t="shared" ref="N81" si="134">AN81*1.2</f>
        <v>0</v>
      </c>
      <c r="O81" s="38">
        <f t="shared" ref="O81" si="135">IF(ISERROR(P81+Q81+R81+S81),"нд",P81+Q81+R81+S81)</f>
        <v>0</v>
      </c>
      <c r="P81" s="38">
        <f t="shared" ref="P81" si="136">AP81*1.2</f>
        <v>0</v>
      </c>
      <c r="Q81" s="38">
        <f t="shared" ref="Q81" si="137">AQ81*1.2</f>
        <v>0</v>
      </c>
      <c r="R81" s="38">
        <f t="shared" ref="R81" si="138">AR81*1.2</f>
        <v>0</v>
      </c>
      <c r="S81" s="38">
        <f t="shared" ref="S81" si="139">AS81*1.2</f>
        <v>0</v>
      </c>
      <c r="T81" s="38">
        <f t="shared" ref="T81" si="140">IF(ISERROR(U81+V81+W81+X81),"нд",U81+V81+W81+X81)</f>
        <v>5.7492000000000001</v>
      </c>
      <c r="U81" s="38">
        <f t="shared" ref="U81" si="141">AU81*1.2</f>
        <v>0</v>
      </c>
      <c r="V81" s="38">
        <f t="shared" ref="V81" si="142">AV81*1.2</f>
        <v>0.219</v>
      </c>
      <c r="W81" s="38">
        <f t="shared" ref="W81" si="143">AW81*1.2</f>
        <v>5.4398399999999993</v>
      </c>
      <c r="X81" s="38">
        <f t="shared" ref="X81" si="144">AX81*1.2</f>
        <v>9.036000000000001E-2</v>
      </c>
      <c r="Y81" s="38">
        <f t="shared" ref="Y81" si="145">IF(ISERROR(Z81+AA81+AB81+AC81),"нд",Z81+AA81+AB81+AC81)</f>
        <v>9.0840000000000004E-2</v>
      </c>
      <c r="Z81" s="38">
        <f t="shared" ref="Z81" si="146">AZ81*1.2</f>
        <v>0</v>
      </c>
      <c r="AA81" s="38">
        <f t="shared" ref="AA81" si="147">BA81*1.2</f>
        <v>2.1479999999999999E-2</v>
      </c>
      <c r="AB81" s="38">
        <f t="shared" ref="AB81" si="148">BB81*1.2</f>
        <v>5.5080000000000004E-2</v>
      </c>
      <c r="AC81" s="38">
        <f t="shared" ref="AC81" si="149">BC81*1.2</f>
        <v>1.4280000000000001E-2</v>
      </c>
      <c r="AD81" s="38">
        <v>4.7119</v>
      </c>
      <c r="AE81" s="38">
        <f>IF(ISERROR(AJ81+AO81+AT81+AY81),"нд",AJ81+AO81+AT81+AY81)</f>
        <v>4.8667000000000007</v>
      </c>
      <c r="AF81" s="38">
        <f>IF(ISERROR(AK81+AP81+AU81+AZ81),"нд",AK81+AP81+AU81+AZ81)</f>
        <v>0</v>
      </c>
      <c r="AG81" s="38">
        <f>IF(ISERROR(AL81+AQ81+AV81+BA81),"нд",AL81+AQ81+AV81+BA81)</f>
        <v>0.20039999999999999</v>
      </c>
      <c r="AH81" s="38">
        <f>IF(ISERROR(AM81+AR81+AW81+BB81),"нд",AM81+AR81+AW81+BB81)</f>
        <v>4.5790999999999995</v>
      </c>
      <c r="AI81" s="38">
        <f>IF(ISERROR(AN81+AS81+AX81+BC81),"нд",AN81+AS81+AX81+BC81)</f>
        <v>8.72E-2</v>
      </c>
      <c r="AJ81" s="38">
        <f>IF(ISERROR(AK81+AL81+AM81+AN81),"нд",AK81+AL81+AM81+AN81)</f>
        <v>0</v>
      </c>
      <c r="AK81" s="38">
        <v>0</v>
      </c>
      <c r="AL81" s="38">
        <v>0</v>
      </c>
      <c r="AM81" s="38">
        <v>0</v>
      </c>
      <c r="AN81" s="38">
        <v>0</v>
      </c>
      <c r="AO81" s="38">
        <f>IF(ISERROR(AP81+AQ81+AR81+AS81),"нд",AP81+AQ81+AR81+AS81)</f>
        <v>0</v>
      </c>
      <c r="AP81" s="38">
        <v>0</v>
      </c>
      <c r="AQ81" s="38">
        <v>0</v>
      </c>
      <c r="AR81" s="38">
        <v>0</v>
      </c>
      <c r="AS81" s="38">
        <v>0</v>
      </c>
      <c r="AT81" s="38">
        <f>IF(ISERROR(AU81+AV81+AW81+AX81),"нд",AU81+AV81+AW81+AX81)</f>
        <v>4.7910000000000004</v>
      </c>
      <c r="AU81" s="38">
        <v>0</v>
      </c>
      <c r="AV81" s="38">
        <v>0.1825</v>
      </c>
      <c r="AW81" s="38">
        <v>4.5331999999999999</v>
      </c>
      <c r="AX81" s="38">
        <v>7.5300000000000006E-2</v>
      </c>
      <c r="AY81" s="38">
        <f>IF(ISERROR(AZ81+BA81+BB81+BC81),"нд",AZ81+BA81+BB81+BC81)</f>
        <v>7.569999999999999E-2</v>
      </c>
      <c r="AZ81" s="38">
        <v>0</v>
      </c>
      <c r="BA81" s="38">
        <v>1.7899999999999999E-2</v>
      </c>
      <c r="BB81" s="38">
        <v>4.5900000000000003E-2</v>
      </c>
      <c r="BC81" s="38">
        <v>1.1900000000000001E-2</v>
      </c>
    </row>
    <row r="82" spans="1:55" x14ac:dyDescent="0.25">
      <c r="A82" s="10" t="s">
        <v>18</v>
      </c>
      <c r="B82" s="11" t="s">
        <v>18</v>
      </c>
      <c r="C82" s="8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</row>
    <row r="83" spans="1:55" ht="51" x14ac:dyDescent="0.25">
      <c r="A83" s="10" t="s">
        <v>79</v>
      </c>
      <c r="B83" s="11" t="s">
        <v>80</v>
      </c>
      <c r="C83" s="8" t="s">
        <v>16</v>
      </c>
      <c r="D83" s="37">
        <f t="shared" ref="D83" si="150">D84+D92</f>
        <v>10.592599999999999</v>
      </c>
      <c r="E83" s="37">
        <f t="shared" ref="E83:AC83" si="151">E84+E92</f>
        <v>9.5948399999999978</v>
      </c>
      <c r="F83" s="37">
        <f t="shared" si="151"/>
        <v>0.38639999999999997</v>
      </c>
      <c r="G83" s="37">
        <f t="shared" si="151"/>
        <v>1.6495199999999999</v>
      </c>
      <c r="H83" s="37">
        <f t="shared" si="151"/>
        <v>5.781839999999999</v>
      </c>
      <c r="I83" s="37">
        <f t="shared" si="151"/>
        <v>1.77708</v>
      </c>
      <c r="J83" s="37">
        <f t="shared" si="151"/>
        <v>0</v>
      </c>
      <c r="K83" s="37">
        <f t="shared" si="151"/>
        <v>0</v>
      </c>
      <c r="L83" s="37">
        <f t="shared" si="151"/>
        <v>0</v>
      </c>
      <c r="M83" s="37">
        <f t="shared" si="151"/>
        <v>0</v>
      </c>
      <c r="N83" s="37">
        <f t="shared" si="151"/>
        <v>0</v>
      </c>
      <c r="O83" s="37">
        <f t="shared" si="151"/>
        <v>0.87600000000000011</v>
      </c>
      <c r="P83" s="37">
        <f t="shared" si="151"/>
        <v>8.9399999999999993E-2</v>
      </c>
      <c r="Q83" s="37">
        <f t="shared" si="151"/>
        <v>0.21948000000000001</v>
      </c>
      <c r="R83" s="37">
        <f t="shared" si="151"/>
        <v>0.49956</v>
      </c>
      <c r="S83" s="37">
        <f t="shared" si="151"/>
        <v>6.7559999999999995E-2</v>
      </c>
      <c r="T83" s="37">
        <f t="shared" si="151"/>
        <v>8.6765999999999988</v>
      </c>
      <c r="U83" s="37">
        <f t="shared" si="151"/>
        <v>0.29699999999999993</v>
      </c>
      <c r="V83" s="37">
        <f t="shared" si="151"/>
        <v>1.42272</v>
      </c>
      <c r="W83" s="37">
        <f t="shared" si="151"/>
        <v>5.2473599999999996</v>
      </c>
      <c r="X83" s="37">
        <f t="shared" si="151"/>
        <v>1.7095199999999999</v>
      </c>
      <c r="Y83" s="37">
        <f t="shared" si="151"/>
        <v>4.224E-2</v>
      </c>
      <c r="Z83" s="37">
        <f t="shared" si="151"/>
        <v>0</v>
      </c>
      <c r="AA83" s="37">
        <f t="shared" si="151"/>
        <v>7.3200000000000001E-3</v>
      </c>
      <c r="AB83" s="37">
        <f t="shared" si="151"/>
        <v>3.492E-2</v>
      </c>
      <c r="AC83" s="37">
        <f t="shared" si="151"/>
        <v>0</v>
      </c>
      <c r="AD83" s="37">
        <f t="shared" ref="AD83" si="152">AD84+AD92</f>
        <v>8.8272000000000013</v>
      </c>
      <c r="AE83" s="37">
        <f t="shared" ref="AE83:BB83" si="153">AE84+AE92</f>
        <v>7.9957000000000003</v>
      </c>
      <c r="AF83" s="37">
        <f t="shared" si="153"/>
        <v>0.32200000000000001</v>
      </c>
      <c r="AG83" s="37">
        <f t="shared" si="153"/>
        <v>1.3746</v>
      </c>
      <c r="AH83" s="37">
        <f t="shared" si="153"/>
        <v>4.8182</v>
      </c>
      <c r="AI83" s="37">
        <f t="shared" si="153"/>
        <v>1.4809000000000001</v>
      </c>
      <c r="AJ83" s="37">
        <f t="shared" si="153"/>
        <v>0</v>
      </c>
      <c r="AK83" s="37">
        <f t="shared" si="153"/>
        <v>0</v>
      </c>
      <c r="AL83" s="37">
        <f t="shared" si="153"/>
        <v>0</v>
      </c>
      <c r="AM83" s="37">
        <f t="shared" si="153"/>
        <v>0</v>
      </c>
      <c r="AN83" s="37">
        <f t="shared" si="153"/>
        <v>0</v>
      </c>
      <c r="AO83" s="37">
        <f t="shared" si="153"/>
        <v>0.73</v>
      </c>
      <c r="AP83" s="37">
        <f t="shared" si="153"/>
        <v>7.4499999999999997E-2</v>
      </c>
      <c r="AQ83" s="37">
        <f t="shared" si="153"/>
        <v>0.18290000000000001</v>
      </c>
      <c r="AR83" s="37">
        <f t="shared" si="153"/>
        <v>0.4163</v>
      </c>
      <c r="AS83" s="37">
        <f t="shared" si="153"/>
        <v>5.6300000000000003E-2</v>
      </c>
      <c r="AT83" s="37">
        <f t="shared" si="153"/>
        <v>7.230500000000001</v>
      </c>
      <c r="AU83" s="37">
        <f t="shared" si="153"/>
        <v>0.24749999999999997</v>
      </c>
      <c r="AV83" s="37">
        <f t="shared" si="153"/>
        <v>1.1856000000000002</v>
      </c>
      <c r="AW83" s="37">
        <f t="shared" si="153"/>
        <v>4.3727999999999998</v>
      </c>
      <c r="AX83" s="37">
        <f t="shared" si="153"/>
        <v>1.4245999999999999</v>
      </c>
      <c r="AY83" s="37">
        <f t="shared" si="153"/>
        <v>3.5200000000000002E-2</v>
      </c>
      <c r="AZ83" s="37">
        <f t="shared" si="153"/>
        <v>0</v>
      </c>
      <c r="BA83" s="37">
        <f t="shared" si="153"/>
        <v>6.1000000000000004E-3</v>
      </c>
      <c r="BB83" s="37">
        <f t="shared" si="153"/>
        <v>2.9100000000000001E-2</v>
      </c>
      <c r="BC83" s="37"/>
    </row>
    <row r="84" spans="1:55" ht="38.25" x14ac:dyDescent="0.25">
      <c r="A84" s="10" t="s">
        <v>81</v>
      </c>
      <c r="B84" s="11" t="s">
        <v>82</v>
      </c>
      <c r="C84" s="8" t="s">
        <v>16</v>
      </c>
      <c r="D84" s="37">
        <f t="shared" ref="D84" si="154">SUM(D85:D91)</f>
        <v>9.6710999999999991</v>
      </c>
      <c r="E84" s="37">
        <f t="shared" ref="E84:AC84" si="155">SUM(E85:E91)</f>
        <v>8.7058799999999987</v>
      </c>
      <c r="F84" s="37">
        <f t="shared" si="155"/>
        <v>0.34607999999999994</v>
      </c>
      <c r="G84" s="37">
        <f t="shared" si="155"/>
        <v>1.25928</v>
      </c>
      <c r="H84" s="37">
        <f t="shared" si="155"/>
        <v>5.3481599999999991</v>
      </c>
      <c r="I84" s="37">
        <f t="shared" si="155"/>
        <v>1.7523599999999999</v>
      </c>
      <c r="J84" s="37">
        <f t="shared" si="155"/>
        <v>0</v>
      </c>
      <c r="K84" s="37">
        <f t="shared" si="155"/>
        <v>0</v>
      </c>
      <c r="L84" s="37">
        <f t="shared" si="155"/>
        <v>0</v>
      </c>
      <c r="M84" s="37">
        <f t="shared" si="155"/>
        <v>0</v>
      </c>
      <c r="N84" s="37">
        <f t="shared" si="155"/>
        <v>0</v>
      </c>
      <c r="O84" s="37">
        <f t="shared" si="155"/>
        <v>0.87600000000000011</v>
      </c>
      <c r="P84" s="37">
        <f t="shared" si="155"/>
        <v>8.9399999999999993E-2</v>
      </c>
      <c r="Q84" s="37">
        <f t="shared" si="155"/>
        <v>0.21948000000000001</v>
      </c>
      <c r="R84" s="37">
        <f t="shared" si="155"/>
        <v>0.49956</v>
      </c>
      <c r="S84" s="37">
        <f t="shared" si="155"/>
        <v>6.7559999999999995E-2</v>
      </c>
      <c r="T84" s="37">
        <f t="shared" si="155"/>
        <v>7.7876399999999997</v>
      </c>
      <c r="U84" s="37">
        <f t="shared" si="155"/>
        <v>0.25667999999999996</v>
      </c>
      <c r="V84" s="37">
        <f t="shared" si="155"/>
        <v>1.0324800000000001</v>
      </c>
      <c r="W84" s="37">
        <f t="shared" si="155"/>
        <v>4.8136799999999997</v>
      </c>
      <c r="X84" s="37">
        <f t="shared" si="155"/>
        <v>1.6847999999999999</v>
      </c>
      <c r="Y84" s="37">
        <f t="shared" si="155"/>
        <v>4.224E-2</v>
      </c>
      <c r="Z84" s="37">
        <f t="shared" si="155"/>
        <v>0</v>
      </c>
      <c r="AA84" s="37">
        <f t="shared" si="155"/>
        <v>7.3200000000000001E-3</v>
      </c>
      <c r="AB84" s="37">
        <f t="shared" si="155"/>
        <v>3.492E-2</v>
      </c>
      <c r="AC84" s="37">
        <f t="shared" si="155"/>
        <v>0</v>
      </c>
      <c r="AD84" s="37">
        <f t="shared" ref="AD84" si="156">SUM(AD85:AD91)</f>
        <v>8.0593000000000004</v>
      </c>
      <c r="AE84" s="37">
        <f t="shared" ref="AE84:BB84" si="157">SUM(AE85:AE91)</f>
        <v>7.2549000000000001</v>
      </c>
      <c r="AF84" s="37">
        <f t="shared" si="157"/>
        <v>0.28839999999999999</v>
      </c>
      <c r="AG84" s="37">
        <f t="shared" si="157"/>
        <v>1.0494000000000001</v>
      </c>
      <c r="AH84" s="37">
        <f t="shared" si="157"/>
        <v>4.4568000000000003</v>
      </c>
      <c r="AI84" s="37">
        <f t="shared" si="157"/>
        <v>1.4603000000000002</v>
      </c>
      <c r="AJ84" s="37">
        <f t="shared" si="157"/>
        <v>0</v>
      </c>
      <c r="AK84" s="37">
        <f t="shared" si="157"/>
        <v>0</v>
      </c>
      <c r="AL84" s="37">
        <f t="shared" si="157"/>
        <v>0</v>
      </c>
      <c r="AM84" s="37">
        <f t="shared" si="157"/>
        <v>0</v>
      </c>
      <c r="AN84" s="37">
        <f t="shared" si="157"/>
        <v>0</v>
      </c>
      <c r="AO84" s="37">
        <f t="shared" si="157"/>
        <v>0.73</v>
      </c>
      <c r="AP84" s="37">
        <f t="shared" si="157"/>
        <v>7.4499999999999997E-2</v>
      </c>
      <c r="AQ84" s="37">
        <f t="shared" si="157"/>
        <v>0.18290000000000001</v>
      </c>
      <c r="AR84" s="37">
        <f t="shared" si="157"/>
        <v>0.4163</v>
      </c>
      <c r="AS84" s="37">
        <f t="shared" si="157"/>
        <v>5.6300000000000003E-2</v>
      </c>
      <c r="AT84" s="37">
        <f t="shared" si="157"/>
        <v>6.4897000000000009</v>
      </c>
      <c r="AU84" s="37">
        <f t="shared" si="157"/>
        <v>0.21389999999999998</v>
      </c>
      <c r="AV84" s="37">
        <f t="shared" si="157"/>
        <v>0.86040000000000016</v>
      </c>
      <c r="AW84" s="37">
        <f t="shared" si="157"/>
        <v>4.0114000000000001</v>
      </c>
      <c r="AX84" s="37">
        <f t="shared" si="157"/>
        <v>1.4039999999999999</v>
      </c>
      <c r="AY84" s="37">
        <f t="shared" si="157"/>
        <v>3.5200000000000002E-2</v>
      </c>
      <c r="AZ84" s="37">
        <f t="shared" si="157"/>
        <v>0</v>
      </c>
      <c r="BA84" s="37">
        <f t="shared" si="157"/>
        <v>6.1000000000000004E-3</v>
      </c>
      <c r="BB84" s="37">
        <f t="shared" si="157"/>
        <v>2.9100000000000001E-2</v>
      </c>
      <c r="BC84" s="37"/>
    </row>
    <row r="85" spans="1:55" ht="25.5" x14ac:dyDescent="0.25">
      <c r="A85" s="14" t="s">
        <v>81</v>
      </c>
      <c r="B85" s="13" t="s">
        <v>229</v>
      </c>
      <c r="C85" s="14" t="s">
        <v>202</v>
      </c>
      <c r="D85" s="38">
        <v>1.3720000000000001</v>
      </c>
      <c r="E85" s="38">
        <f t="shared" ref="E85" si="158">IF(ISERROR(J85+O85+T85+Y85),"нд",J85+O85+T85+Y85)</f>
        <v>1.0480799999999999</v>
      </c>
      <c r="F85" s="38">
        <f t="shared" ref="F85" si="159">IF(ISERROR(K85+P85+U85+Z85),"нд",K85+P85+U85+Z85)</f>
        <v>3.2160000000000001E-2</v>
      </c>
      <c r="G85" s="38">
        <f t="shared" ref="G85" si="160">IF(ISERROR(L85+Q85+V85+AA85),"нд",L85+Q85+V85+AA85)</f>
        <v>0.12023999999999999</v>
      </c>
      <c r="H85" s="38">
        <f t="shared" ref="H85" si="161">IF(ISERROR(M85+R85+W85+AB85),"нд",M85+R85+W85+AB85)</f>
        <v>0.45671999999999996</v>
      </c>
      <c r="I85" s="38">
        <f t="shared" ref="I85" si="162">IF(ISERROR(N85+S85+X85+AC85),"нд",N85+S85+X85+AC85)</f>
        <v>0.43896000000000002</v>
      </c>
      <c r="J85" s="38">
        <f t="shared" ref="J85" si="163">IF(ISERROR(K85+L85+M85+N85),"нд",K85+L85+M85+N85)</f>
        <v>0</v>
      </c>
      <c r="K85" s="38">
        <f t="shared" ref="K85:K90" si="164">AK85*1.2</f>
        <v>0</v>
      </c>
      <c r="L85" s="38">
        <f t="shared" ref="L85:L90" si="165">AL85*1.2</f>
        <v>0</v>
      </c>
      <c r="M85" s="38">
        <f t="shared" ref="M85:M90" si="166">AM85*1.2</f>
        <v>0</v>
      </c>
      <c r="N85" s="38">
        <f t="shared" ref="N85:N90" si="167">AN85*1.2</f>
        <v>0</v>
      </c>
      <c r="O85" s="38">
        <f t="shared" ref="O85" si="168">IF(ISERROR(P85+Q85+R85+S85),"нд",P85+Q85+R85+S85)</f>
        <v>0</v>
      </c>
      <c r="P85" s="38">
        <f t="shared" ref="P85:P90" si="169">AP85*1.2</f>
        <v>0</v>
      </c>
      <c r="Q85" s="38">
        <f t="shared" ref="Q85:Q90" si="170">AQ85*1.2</f>
        <v>0</v>
      </c>
      <c r="R85" s="38">
        <f t="shared" ref="R85:R90" si="171">AR85*1.2</f>
        <v>0</v>
      </c>
      <c r="S85" s="38">
        <f t="shared" ref="S85:S90" si="172">AS85*1.2</f>
        <v>0</v>
      </c>
      <c r="T85" s="38">
        <f t="shared" ref="T85" si="173">IF(ISERROR(U85+V85+W85+X85),"нд",U85+V85+W85+X85)</f>
        <v>1.0480799999999999</v>
      </c>
      <c r="U85" s="38">
        <f t="shared" ref="U85:U90" si="174">AU85*1.2</f>
        <v>3.2160000000000001E-2</v>
      </c>
      <c r="V85" s="38">
        <f t="shared" ref="V85:V90" si="175">AV85*1.2</f>
        <v>0.12023999999999999</v>
      </c>
      <c r="W85" s="38">
        <f t="shared" ref="W85:W90" si="176">AW85*1.2</f>
        <v>0.45671999999999996</v>
      </c>
      <c r="X85" s="38">
        <f t="shared" ref="X85:X90" si="177">AX85*1.2</f>
        <v>0.43896000000000002</v>
      </c>
      <c r="Y85" s="38">
        <f t="shared" ref="Y85" si="178">IF(ISERROR(Z85+AA85+AB85+AC85),"нд",Z85+AA85+AB85+AC85)</f>
        <v>0</v>
      </c>
      <c r="Z85" s="38">
        <f t="shared" ref="Z85" si="179">AZ85*1.2</f>
        <v>0</v>
      </c>
      <c r="AA85" s="38">
        <f t="shared" ref="AA85" si="180">BA85*1.2</f>
        <v>0</v>
      </c>
      <c r="AB85" s="38">
        <f t="shared" ref="AB85" si="181">BB85*1.2</f>
        <v>0</v>
      </c>
      <c r="AC85" s="38">
        <f t="shared" ref="AC85" si="182">BC85*1.2</f>
        <v>0</v>
      </c>
      <c r="AD85" s="38">
        <v>1.1433</v>
      </c>
      <c r="AE85" s="38">
        <f t="shared" ref="AE85:AE90" si="183">IF(ISERROR(AJ85+AO85+AT85+AY85),"нд",AJ85+AO85+AT85+AY85)</f>
        <v>0.87340000000000007</v>
      </c>
      <c r="AF85" s="38">
        <f t="shared" ref="AF85:AF90" si="184">IF(ISERROR(AK85+AP85+AU85+AZ85),"нд",AK85+AP85+AU85+AZ85)</f>
        <v>2.6800000000000001E-2</v>
      </c>
      <c r="AG85" s="38">
        <f t="shared" ref="AG85:AG90" si="185">IF(ISERROR(AL85+AQ85+AV85+BA85),"нд",AL85+AQ85+AV85+BA85)</f>
        <v>0.1002</v>
      </c>
      <c r="AH85" s="38">
        <f t="shared" ref="AH85:AH90" si="186">IF(ISERROR(AM85+AR85+AW85+BB85),"нд",AM85+AR85+AW85+BB85)</f>
        <v>0.38059999999999999</v>
      </c>
      <c r="AI85" s="38">
        <f t="shared" ref="AI85:AI90" si="187">IF(ISERROR(AN85+AS85+AX85+BC85),"нд",AN85+AS85+AX85+BC85)</f>
        <v>0.36580000000000001</v>
      </c>
      <c r="AJ85" s="38">
        <f t="shared" ref="AJ85:AJ90" si="188">IF(ISERROR(AK85+AL85+AM85+AN85),"нд",AK85+AL85+AM85+AN85)</f>
        <v>0</v>
      </c>
      <c r="AK85" s="38">
        <v>0</v>
      </c>
      <c r="AL85" s="38">
        <v>0</v>
      </c>
      <c r="AM85" s="38">
        <v>0</v>
      </c>
      <c r="AN85" s="38">
        <v>0</v>
      </c>
      <c r="AO85" s="38">
        <f t="shared" ref="AO85:AO90" si="189">IF(ISERROR(AP85+AQ85+AR85+AS85),"нд",AP85+AQ85+AR85+AS85)</f>
        <v>0</v>
      </c>
      <c r="AP85" s="38">
        <v>0</v>
      </c>
      <c r="AQ85" s="38">
        <v>0</v>
      </c>
      <c r="AR85" s="38">
        <v>0</v>
      </c>
      <c r="AS85" s="38">
        <v>0</v>
      </c>
      <c r="AT85" s="38">
        <f t="shared" ref="AT85:AT90" si="190">IF(ISERROR(AU85+AV85+AW85+AX85),"нд",AU85+AV85+AW85+AX85)</f>
        <v>0.87340000000000007</v>
      </c>
      <c r="AU85" s="38">
        <v>2.6800000000000001E-2</v>
      </c>
      <c r="AV85" s="38">
        <v>0.1002</v>
      </c>
      <c r="AW85" s="38">
        <v>0.38059999999999999</v>
      </c>
      <c r="AX85" s="38">
        <v>0.36580000000000001</v>
      </c>
      <c r="AY85" s="38">
        <f t="shared" ref="AY85:AY90" si="191">IF(ISERROR(AZ85+BA85+BB85+BC85),"нд",AZ85+BA85+BB85+BC85)</f>
        <v>0</v>
      </c>
      <c r="AZ85" s="38">
        <v>0</v>
      </c>
      <c r="BA85" s="38">
        <v>0</v>
      </c>
      <c r="BB85" s="38">
        <v>0</v>
      </c>
      <c r="BC85" s="38">
        <v>0</v>
      </c>
    </row>
    <row r="86" spans="1:55" ht="25.5" x14ac:dyDescent="0.25">
      <c r="A86" s="14" t="s">
        <v>81</v>
      </c>
      <c r="B86" s="13" t="s">
        <v>230</v>
      </c>
      <c r="C86" s="14" t="s">
        <v>203</v>
      </c>
      <c r="D86" s="38">
        <v>1.2809999999999999</v>
      </c>
      <c r="E86" s="38">
        <f t="shared" ref="E86:E90" si="192">IF(ISERROR(J86+O86+T86+Y86),"нд",J86+O86+T86+Y86)</f>
        <v>1.0669200000000001</v>
      </c>
      <c r="F86" s="38">
        <f t="shared" ref="F86:F90" si="193">IF(ISERROR(K86+P86+U86+Z86),"нд",K86+P86+U86+Z86)</f>
        <v>0.12083999999999998</v>
      </c>
      <c r="G86" s="38">
        <f t="shared" ref="G86:G90" si="194">IF(ISERROR(L86+Q86+V86+AA86),"нд",L86+Q86+V86+AA86)</f>
        <v>0.21492</v>
      </c>
      <c r="H86" s="38">
        <f t="shared" ref="H86:H90" si="195">IF(ISERROR(M86+R86+W86+AB86),"нд",M86+R86+W86+AB86)</f>
        <v>0.6996</v>
      </c>
      <c r="I86" s="38">
        <f t="shared" ref="I86:I90" si="196">IF(ISERROR(N86+S86+X86+AC86),"нд",N86+S86+X86+AC86)</f>
        <v>3.1559999999999998E-2</v>
      </c>
      <c r="J86" s="38">
        <f t="shared" ref="J86:J90" si="197">IF(ISERROR(K86+L86+M86+N86),"нд",K86+L86+M86+N86)</f>
        <v>0</v>
      </c>
      <c r="K86" s="38">
        <f t="shared" si="164"/>
        <v>0</v>
      </c>
      <c r="L86" s="38">
        <f t="shared" si="165"/>
        <v>0</v>
      </c>
      <c r="M86" s="38">
        <f t="shared" si="166"/>
        <v>0</v>
      </c>
      <c r="N86" s="38">
        <f t="shared" si="167"/>
        <v>0</v>
      </c>
      <c r="O86" s="38">
        <f t="shared" ref="O86:O90" si="198">IF(ISERROR(P86+Q86+R86+S86),"нд",P86+Q86+R86+S86)</f>
        <v>0.66300000000000003</v>
      </c>
      <c r="P86" s="38">
        <f t="shared" si="169"/>
        <v>7.823999999999999E-2</v>
      </c>
      <c r="Q86" s="38">
        <f t="shared" si="170"/>
        <v>0.16116</v>
      </c>
      <c r="R86" s="38">
        <f t="shared" si="171"/>
        <v>0.39540000000000003</v>
      </c>
      <c r="S86" s="38">
        <f t="shared" si="172"/>
        <v>2.8199999999999999E-2</v>
      </c>
      <c r="T86" s="38">
        <f t="shared" ref="T86:T90" si="199">IF(ISERROR(U86+V86+W86+X86),"нд",U86+V86+W86+X86)</f>
        <v>0.40391999999999995</v>
      </c>
      <c r="U86" s="38">
        <f t="shared" si="174"/>
        <v>4.2599999999999992E-2</v>
      </c>
      <c r="V86" s="38">
        <f t="shared" si="175"/>
        <v>5.3759999999999995E-2</v>
      </c>
      <c r="W86" s="38">
        <f t="shared" si="176"/>
        <v>0.30419999999999997</v>
      </c>
      <c r="X86" s="38">
        <f t="shared" si="177"/>
        <v>3.3599999999999997E-3</v>
      </c>
      <c r="Y86" s="38">
        <f t="shared" ref="Y86:Y90" si="200">IF(ISERROR(Z86+AA86+AB86+AC86),"нд",Z86+AA86+AB86+AC86)</f>
        <v>0</v>
      </c>
      <c r="Z86" s="38">
        <f t="shared" ref="Z86:Z90" si="201">AZ86*1.2</f>
        <v>0</v>
      </c>
      <c r="AA86" s="38">
        <f t="shared" ref="AA86:AA90" si="202">BA86*1.2</f>
        <v>0</v>
      </c>
      <c r="AB86" s="38">
        <f t="shared" ref="AB86:AB90" si="203">BB86*1.2</f>
        <v>0</v>
      </c>
      <c r="AC86" s="38">
        <f t="shared" ref="AC86:AC90" si="204">BC86*1.2</f>
        <v>0</v>
      </c>
      <c r="AD86" s="38">
        <v>1.0676000000000001</v>
      </c>
      <c r="AE86" s="38">
        <f t="shared" si="183"/>
        <v>0.8891</v>
      </c>
      <c r="AF86" s="38">
        <f t="shared" si="184"/>
        <v>0.10069999999999998</v>
      </c>
      <c r="AG86" s="38">
        <f t="shared" si="185"/>
        <v>0.17910000000000001</v>
      </c>
      <c r="AH86" s="38">
        <f t="shared" si="186"/>
        <v>0.58299999999999996</v>
      </c>
      <c r="AI86" s="38">
        <f t="shared" si="187"/>
        <v>2.63E-2</v>
      </c>
      <c r="AJ86" s="38">
        <f t="shared" si="188"/>
        <v>0</v>
      </c>
      <c r="AK86" s="38">
        <v>0</v>
      </c>
      <c r="AL86" s="38">
        <v>0</v>
      </c>
      <c r="AM86" s="38">
        <v>0</v>
      </c>
      <c r="AN86" s="38">
        <v>0</v>
      </c>
      <c r="AO86" s="38">
        <f t="shared" si="189"/>
        <v>0.55249999999999999</v>
      </c>
      <c r="AP86" s="38">
        <v>6.5199999999999994E-2</v>
      </c>
      <c r="AQ86" s="38">
        <v>0.1343</v>
      </c>
      <c r="AR86" s="38">
        <v>0.32950000000000002</v>
      </c>
      <c r="AS86" s="38">
        <v>2.35E-2</v>
      </c>
      <c r="AT86" s="38">
        <f t="shared" si="190"/>
        <v>0.33660000000000001</v>
      </c>
      <c r="AU86" s="38">
        <v>3.5499999999999997E-2</v>
      </c>
      <c r="AV86" s="38">
        <v>4.48E-2</v>
      </c>
      <c r="AW86" s="38">
        <v>0.2535</v>
      </c>
      <c r="AX86" s="38">
        <v>2.8E-3</v>
      </c>
      <c r="AY86" s="38">
        <f t="shared" si="191"/>
        <v>0</v>
      </c>
      <c r="AZ86" s="38">
        <v>0</v>
      </c>
      <c r="BA86" s="38">
        <v>0</v>
      </c>
      <c r="BB86" s="38">
        <v>0</v>
      </c>
      <c r="BC86" s="38">
        <v>0</v>
      </c>
    </row>
    <row r="87" spans="1:55" ht="38.25" x14ac:dyDescent="0.25">
      <c r="A87" s="14" t="s">
        <v>81</v>
      </c>
      <c r="B87" s="13" t="s">
        <v>231</v>
      </c>
      <c r="C87" s="14" t="s">
        <v>232</v>
      </c>
      <c r="D87" s="38">
        <v>6.6816000000000004</v>
      </c>
      <c r="E87" s="38">
        <f t="shared" si="192"/>
        <v>6.3052799999999989</v>
      </c>
      <c r="F87" s="38">
        <f t="shared" si="193"/>
        <v>0.17975999999999998</v>
      </c>
      <c r="G87" s="38">
        <f t="shared" si="194"/>
        <v>0.84096000000000004</v>
      </c>
      <c r="H87" s="38">
        <f t="shared" si="195"/>
        <v>4.0525199999999995</v>
      </c>
      <c r="I87" s="38">
        <f t="shared" si="196"/>
        <v>1.2320399999999998</v>
      </c>
      <c r="J87" s="38">
        <f t="shared" si="197"/>
        <v>0</v>
      </c>
      <c r="K87" s="38">
        <f t="shared" si="164"/>
        <v>0</v>
      </c>
      <c r="L87" s="38">
        <f t="shared" si="165"/>
        <v>0</v>
      </c>
      <c r="M87" s="38">
        <f t="shared" si="166"/>
        <v>0</v>
      </c>
      <c r="N87" s="38">
        <f t="shared" si="167"/>
        <v>0</v>
      </c>
      <c r="O87" s="38">
        <f t="shared" si="198"/>
        <v>0</v>
      </c>
      <c r="P87" s="38">
        <f t="shared" si="169"/>
        <v>0</v>
      </c>
      <c r="Q87" s="38">
        <f t="shared" si="170"/>
        <v>0</v>
      </c>
      <c r="R87" s="38">
        <f t="shared" si="171"/>
        <v>0</v>
      </c>
      <c r="S87" s="38">
        <f t="shared" si="172"/>
        <v>0</v>
      </c>
      <c r="T87" s="38">
        <f t="shared" si="199"/>
        <v>6.2630399999999993</v>
      </c>
      <c r="U87" s="38">
        <f t="shared" si="174"/>
        <v>0.17975999999999998</v>
      </c>
      <c r="V87" s="38">
        <f t="shared" si="175"/>
        <v>0.83364000000000005</v>
      </c>
      <c r="W87" s="38">
        <f t="shared" si="176"/>
        <v>4.0175999999999998</v>
      </c>
      <c r="X87" s="38">
        <f t="shared" si="177"/>
        <v>1.2320399999999998</v>
      </c>
      <c r="Y87" s="38">
        <f t="shared" si="200"/>
        <v>4.224E-2</v>
      </c>
      <c r="Z87" s="38">
        <f t="shared" si="201"/>
        <v>0</v>
      </c>
      <c r="AA87" s="38">
        <f t="shared" si="202"/>
        <v>7.3200000000000001E-3</v>
      </c>
      <c r="AB87" s="38">
        <f t="shared" si="203"/>
        <v>3.492E-2</v>
      </c>
      <c r="AC87" s="38">
        <f t="shared" si="204"/>
        <v>0</v>
      </c>
      <c r="AD87" s="38">
        <v>5.5679999999999996</v>
      </c>
      <c r="AE87" s="38">
        <f t="shared" si="183"/>
        <v>5.2544000000000004</v>
      </c>
      <c r="AF87" s="38">
        <f t="shared" si="184"/>
        <v>0.14979999999999999</v>
      </c>
      <c r="AG87" s="38">
        <f t="shared" si="185"/>
        <v>0.70080000000000009</v>
      </c>
      <c r="AH87" s="38">
        <f t="shared" si="186"/>
        <v>3.3771000000000004</v>
      </c>
      <c r="AI87" s="38">
        <f t="shared" si="187"/>
        <v>1.0266999999999999</v>
      </c>
      <c r="AJ87" s="38">
        <f t="shared" si="188"/>
        <v>0</v>
      </c>
      <c r="AK87" s="38">
        <v>0</v>
      </c>
      <c r="AL87" s="38">
        <v>0</v>
      </c>
      <c r="AM87" s="38">
        <v>0</v>
      </c>
      <c r="AN87" s="38">
        <v>0</v>
      </c>
      <c r="AO87" s="38">
        <f t="shared" si="189"/>
        <v>0</v>
      </c>
      <c r="AP87" s="38">
        <v>0</v>
      </c>
      <c r="AQ87" s="38">
        <v>0</v>
      </c>
      <c r="AR87" s="38">
        <v>0</v>
      </c>
      <c r="AS87" s="38">
        <v>0</v>
      </c>
      <c r="AT87" s="38">
        <f t="shared" si="190"/>
        <v>5.2192000000000007</v>
      </c>
      <c r="AU87" s="38">
        <f>0.061+0.0888</f>
        <v>0.14979999999999999</v>
      </c>
      <c r="AV87" s="38">
        <f>(0.0673+0.3005)+0.3269</f>
        <v>0.6947000000000001</v>
      </c>
      <c r="AW87" s="38">
        <f>0.0994+3.2486</f>
        <v>3.3480000000000003</v>
      </c>
      <c r="AX87" s="38">
        <f>1.0183+0.0084</f>
        <v>1.0266999999999999</v>
      </c>
      <c r="AY87" s="38">
        <f t="shared" si="191"/>
        <v>3.5200000000000002E-2</v>
      </c>
      <c r="AZ87" s="38">
        <v>0</v>
      </c>
      <c r="BA87" s="38">
        <v>6.1000000000000004E-3</v>
      </c>
      <c r="BB87" s="38">
        <v>2.9100000000000001E-2</v>
      </c>
      <c r="BC87" s="38">
        <v>0</v>
      </c>
    </row>
    <row r="88" spans="1:55" ht="25.5" x14ac:dyDescent="0.25">
      <c r="A88" s="14" t="s">
        <v>81</v>
      </c>
      <c r="B88" s="13" t="s">
        <v>204</v>
      </c>
      <c r="C88" s="14" t="s">
        <v>205</v>
      </c>
      <c r="D88" s="38">
        <v>0.2046</v>
      </c>
      <c r="E88" s="38">
        <f t="shared" si="192"/>
        <v>0.19608</v>
      </c>
      <c r="F88" s="38">
        <f t="shared" si="193"/>
        <v>1.0920000000000001E-2</v>
      </c>
      <c r="G88" s="38">
        <f t="shared" si="194"/>
        <v>5.5319999999999994E-2</v>
      </c>
      <c r="H88" s="38">
        <f t="shared" si="195"/>
        <v>9.7560000000000008E-2</v>
      </c>
      <c r="I88" s="38">
        <f t="shared" si="196"/>
        <v>3.2280000000000003E-2</v>
      </c>
      <c r="J88" s="38">
        <f t="shared" si="197"/>
        <v>0</v>
      </c>
      <c r="K88" s="38">
        <f t="shared" si="164"/>
        <v>0</v>
      </c>
      <c r="L88" s="38">
        <f t="shared" si="165"/>
        <v>0</v>
      </c>
      <c r="M88" s="38">
        <f t="shared" si="166"/>
        <v>0</v>
      </c>
      <c r="N88" s="38">
        <f t="shared" si="167"/>
        <v>0</v>
      </c>
      <c r="O88" s="38">
        <f t="shared" si="198"/>
        <v>0.12348000000000001</v>
      </c>
      <c r="P88" s="38">
        <f t="shared" si="169"/>
        <v>8.7600000000000004E-3</v>
      </c>
      <c r="Q88" s="38">
        <f t="shared" si="170"/>
        <v>3.0479999999999997E-2</v>
      </c>
      <c r="R88" s="38">
        <f t="shared" si="171"/>
        <v>6.2400000000000004E-2</v>
      </c>
      <c r="S88" s="38">
        <f t="shared" si="172"/>
        <v>2.1840000000000002E-2</v>
      </c>
      <c r="T88" s="38">
        <f t="shared" si="199"/>
        <v>7.2599999999999998E-2</v>
      </c>
      <c r="U88" s="38">
        <f t="shared" si="174"/>
        <v>2.16E-3</v>
      </c>
      <c r="V88" s="38">
        <f t="shared" si="175"/>
        <v>2.4839999999999997E-2</v>
      </c>
      <c r="W88" s="38">
        <f t="shared" si="176"/>
        <v>3.5159999999999997E-2</v>
      </c>
      <c r="X88" s="38">
        <f t="shared" si="177"/>
        <v>1.044E-2</v>
      </c>
      <c r="Y88" s="38">
        <f t="shared" si="200"/>
        <v>0</v>
      </c>
      <c r="Z88" s="38">
        <f t="shared" si="201"/>
        <v>0</v>
      </c>
      <c r="AA88" s="38">
        <f t="shared" si="202"/>
        <v>0</v>
      </c>
      <c r="AB88" s="38">
        <f t="shared" si="203"/>
        <v>0</v>
      </c>
      <c r="AC88" s="38">
        <f t="shared" si="204"/>
        <v>0</v>
      </c>
      <c r="AD88" s="38">
        <v>0.17050000000000001</v>
      </c>
      <c r="AE88" s="38">
        <f t="shared" si="183"/>
        <v>0.16339999999999999</v>
      </c>
      <c r="AF88" s="38">
        <f t="shared" si="184"/>
        <v>9.1000000000000004E-3</v>
      </c>
      <c r="AG88" s="38">
        <f t="shared" si="185"/>
        <v>4.6100000000000002E-2</v>
      </c>
      <c r="AH88" s="38">
        <f t="shared" si="186"/>
        <v>8.1300000000000011E-2</v>
      </c>
      <c r="AI88" s="38">
        <f t="shared" si="187"/>
        <v>2.69E-2</v>
      </c>
      <c r="AJ88" s="38">
        <f t="shared" si="188"/>
        <v>0</v>
      </c>
      <c r="AK88" s="38">
        <v>0</v>
      </c>
      <c r="AL88" s="38">
        <v>0</v>
      </c>
      <c r="AM88" s="38">
        <v>0</v>
      </c>
      <c r="AN88" s="38">
        <v>0</v>
      </c>
      <c r="AO88" s="38">
        <f t="shared" si="189"/>
        <v>0.10289999999999999</v>
      </c>
      <c r="AP88" s="38">
        <f>0.0016+0.0057</f>
        <v>7.3000000000000001E-3</v>
      </c>
      <c r="AQ88" s="38">
        <f>0.0205+0.0049</f>
        <v>2.5399999999999999E-2</v>
      </c>
      <c r="AR88" s="38">
        <f>0.0332+0.0188</f>
        <v>5.2000000000000005E-2</v>
      </c>
      <c r="AS88" s="38">
        <f>0.0147+0.0035</f>
        <v>1.8200000000000001E-2</v>
      </c>
      <c r="AT88" s="38">
        <f t="shared" si="190"/>
        <v>6.0499999999999998E-2</v>
      </c>
      <c r="AU88" s="38">
        <v>1.8E-3</v>
      </c>
      <c r="AV88" s="38">
        <v>2.07E-2</v>
      </c>
      <c r="AW88" s="38">
        <v>2.93E-2</v>
      </c>
      <c r="AX88" s="38">
        <v>8.6999999999999994E-3</v>
      </c>
      <c r="AY88" s="38">
        <f t="shared" si="191"/>
        <v>0</v>
      </c>
      <c r="AZ88" s="38">
        <v>0</v>
      </c>
      <c r="BA88" s="38">
        <v>0</v>
      </c>
      <c r="BB88" s="38">
        <v>0</v>
      </c>
      <c r="BC88" s="38">
        <v>0</v>
      </c>
    </row>
    <row r="89" spans="1:55" ht="25.5" x14ac:dyDescent="0.25">
      <c r="A89" s="14" t="s">
        <v>81</v>
      </c>
      <c r="B89" s="13" t="s">
        <v>206</v>
      </c>
      <c r="C89" s="14" t="s">
        <v>207</v>
      </c>
      <c r="D89" s="38">
        <v>0.1053</v>
      </c>
      <c r="E89" s="38">
        <f t="shared" si="192"/>
        <v>6.2399999999999997E-2</v>
      </c>
      <c r="F89" s="38">
        <f t="shared" si="193"/>
        <v>1.8E-3</v>
      </c>
      <c r="G89" s="38">
        <f t="shared" si="194"/>
        <v>2.172E-2</v>
      </c>
      <c r="H89" s="38">
        <f t="shared" si="195"/>
        <v>0.03</v>
      </c>
      <c r="I89" s="38">
        <f t="shared" si="196"/>
        <v>8.8800000000000007E-3</v>
      </c>
      <c r="J89" s="38">
        <f t="shared" si="197"/>
        <v>0</v>
      </c>
      <c r="K89" s="38">
        <f t="shared" si="164"/>
        <v>0</v>
      </c>
      <c r="L89" s="38">
        <f t="shared" si="165"/>
        <v>0</v>
      </c>
      <c r="M89" s="38">
        <f t="shared" si="166"/>
        <v>0</v>
      </c>
      <c r="N89" s="38">
        <f t="shared" si="167"/>
        <v>0</v>
      </c>
      <c r="O89" s="38">
        <f t="shared" si="198"/>
        <v>6.2399999999999997E-2</v>
      </c>
      <c r="P89" s="38">
        <f t="shared" si="169"/>
        <v>1.8E-3</v>
      </c>
      <c r="Q89" s="38">
        <f t="shared" si="170"/>
        <v>2.172E-2</v>
      </c>
      <c r="R89" s="38">
        <f t="shared" si="171"/>
        <v>0.03</v>
      </c>
      <c r="S89" s="38">
        <f t="shared" si="172"/>
        <v>8.8800000000000007E-3</v>
      </c>
      <c r="T89" s="38">
        <f t="shared" si="199"/>
        <v>0</v>
      </c>
      <c r="U89" s="38">
        <f t="shared" si="174"/>
        <v>0</v>
      </c>
      <c r="V89" s="38">
        <f t="shared" si="175"/>
        <v>0</v>
      </c>
      <c r="W89" s="38">
        <f t="shared" si="176"/>
        <v>0</v>
      </c>
      <c r="X89" s="38">
        <f t="shared" si="177"/>
        <v>0</v>
      </c>
      <c r="Y89" s="38">
        <f t="shared" si="200"/>
        <v>0</v>
      </c>
      <c r="Z89" s="38">
        <f t="shared" si="201"/>
        <v>0</v>
      </c>
      <c r="AA89" s="38">
        <f t="shared" si="202"/>
        <v>0</v>
      </c>
      <c r="AB89" s="38">
        <f t="shared" si="203"/>
        <v>0</v>
      </c>
      <c r="AC89" s="38">
        <f t="shared" si="204"/>
        <v>0</v>
      </c>
      <c r="AD89" s="38">
        <v>8.77E-2</v>
      </c>
      <c r="AE89" s="38">
        <f t="shared" si="183"/>
        <v>5.2000000000000005E-2</v>
      </c>
      <c r="AF89" s="38">
        <f t="shared" si="184"/>
        <v>1.5E-3</v>
      </c>
      <c r="AG89" s="38">
        <f t="shared" si="185"/>
        <v>1.8100000000000002E-2</v>
      </c>
      <c r="AH89" s="38">
        <f t="shared" si="186"/>
        <v>2.5000000000000001E-2</v>
      </c>
      <c r="AI89" s="38">
        <f t="shared" si="187"/>
        <v>7.4000000000000003E-3</v>
      </c>
      <c r="AJ89" s="38">
        <f t="shared" si="188"/>
        <v>0</v>
      </c>
      <c r="AK89" s="38">
        <v>0</v>
      </c>
      <c r="AL89" s="38">
        <v>0</v>
      </c>
      <c r="AM89" s="38">
        <v>0</v>
      </c>
      <c r="AN89" s="38">
        <v>0</v>
      </c>
      <c r="AO89" s="38">
        <f t="shared" si="189"/>
        <v>5.2000000000000005E-2</v>
      </c>
      <c r="AP89" s="38">
        <v>1.5E-3</v>
      </c>
      <c r="AQ89" s="38">
        <v>1.8100000000000002E-2</v>
      </c>
      <c r="AR89" s="38">
        <v>2.5000000000000001E-2</v>
      </c>
      <c r="AS89" s="38">
        <v>7.4000000000000003E-3</v>
      </c>
      <c r="AT89" s="38">
        <f t="shared" si="190"/>
        <v>0</v>
      </c>
      <c r="AU89" s="38">
        <v>0</v>
      </c>
      <c r="AV89" s="38">
        <v>0</v>
      </c>
      <c r="AW89" s="38">
        <v>0</v>
      </c>
      <c r="AX89" s="38">
        <v>0</v>
      </c>
      <c r="AY89" s="38">
        <f t="shared" si="191"/>
        <v>0</v>
      </c>
      <c r="AZ89" s="38">
        <v>0</v>
      </c>
      <c r="BA89" s="38">
        <v>0</v>
      </c>
      <c r="BB89" s="38">
        <v>0</v>
      </c>
      <c r="BC89" s="38">
        <v>0</v>
      </c>
    </row>
    <row r="90" spans="1:55" ht="25.5" x14ac:dyDescent="0.25">
      <c r="A90" s="14" t="s">
        <v>81</v>
      </c>
      <c r="B90" s="13" t="s">
        <v>208</v>
      </c>
      <c r="C90" s="14" t="s">
        <v>209</v>
      </c>
      <c r="D90" s="38">
        <v>2.6599999999999999E-2</v>
      </c>
      <c r="E90" s="38">
        <f t="shared" si="192"/>
        <v>2.7119999999999998E-2</v>
      </c>
      <c r="F90" s="38">
        <f t="shared" si="193"/>
        <v>5.9999999999999995E-4</v>
      </c>
      <c r="G90" s="38">
        <f t="shared" si="194"/>
        <v>6.1200000000000004E-3</v>
      </c>
      <c r="H90" s="38">
        <f t="shared" si="195"/>
        <v>1.176E-2</v>
      </c>
      <c r="I90" s="38">
        <f t="shared" si="196"/>
        <v>8.6400000000000001E-3</v>
      </c>
      <c r="J90" s="38">
        <f t="shared" si="197"/>
        <v>0</v>
      </c>
      <c r="K90" s="38">
        <f t="shared" si="164"/>
        <v>0</v>
      </c>
      <c r="L90" s="38">
        <f t="shared" si="165"/>
        <v>0</v>
      </c>
      <c r="M90" s="38">
        <f t="shared" si="166"/>
        <v>0</v>
      </c>
      <c r="N90" s="38">
        <f t="shared" si="167"/>
        <v>0</v>
      </c>
      <c r="O90" s="38">
        <f t="shared" si="198"/>
        <v>2.7119999999999998E-2</v>
      </c>
      <c r="P90" s="38">
        <f t="shared" si="169"/>
        <v>5.9999999999999995E-4</v>
      </c>
      <c r="Q90" s="38">
        <f t="shared" si="170"/>
        <v>6.1200000000000004E-3</v>
      </c>
      <c r="R90" s="38">
        <f t="shared" si="171"/>
        <v>1.176E-2</v>
      </c>
      <c r="S90" s="38">
        <f t="shared" si="172"/>
        <v>8.6400000000000001E-3</v>
      </c>
      <c r="T90" s="38">
        <f t="shared" si="199"/>
        <v>0</v>
      </c>
      <c r="U90" s="38">
        <f t="shared" si="174"/>
        <v>0</v>
      </c>
      <c r="V90" s="38">
        <f t="shared" si="175"/>
        <v>0</v>
      </c>
      <c r="W90" s="38">
        <f t="shared" si="176"/>
        <v>0</v>
      </c>
      <c r="X90" s="38">
        <f t="shared" si="177"/>
        <v>0</v>
      </c>
      <c r="Y90" s="38">
        <f t="shared" si="200"/>
        <v>0</v>
      </c>
      <c r="Z90" s="38">
        <f t="shared" si="201"/>
        <v>0</v>
      </c>
      <c r="AA90" s="38">
        <f t="shared" si="202"/>
        <v>0</v>
      </c>
      <c r="AB90" s="38">
        <f t="shared" si="203"/>
        <v>0</v>
      </c>
      <c r="AC90" s="38">
        <f t="shared" si="204"/>
        <v>0</v>
      </c>
      <c r="AD90" s="38">
        <v>2.2200000000000001E-2</v>
      </c>
      <c r="AE90" s="38">
        <f t="shared" si="183"/>
        <v>2.2600000000000002E-2</v>
      </c>
      <c r="AF90" s="38">
        <f t="shared" si="184"/>
        <v>5.0000000000000001E-4</v>
      </c>
      <c r="AG90" s="38">
        <f t="shared" si="185"/>
        <v>5.1000000000000004E-3</v>
      </c>
      <c r="AH90" s="38">
        <f t="shared" si="186"/>
        <v>9.7999999999999997E-3</v>
      </c>
      <c r="AI90" s="38">
        <f t="shared" si="187"/>
        <v>7.1999999999999998E-3</v>
      </c>
      <c r="AJ90" s="38">
        <f t="shared" si="188"/>
        <v>0</v>
      </c>
      <c r="AK90" s="38">
        <v>0</v>
      </c>
      <c r="AL90" s="38">
        <v>0</v>
      </c>
      <c r="AM90" s="38">
        <v>0</v>
      </c>
      <c r="AN90" s="38">
        <v>0</v>
      </c>
      <c r="AO90" s="38">
        <f t="shared" si="189"/>
        <v>2.2600000000000002E-2</v>
      </c>
      <c r="AP90" s="38">
        <v>5.0000000000000001E-4</v>
      </c>
      <c r="AQ90" s="38">
        <v>5.1000000000000004E-3</v>
      </c>
      <c r="AR90" s="38">
        <v>9.7999999999999997E-3</v>
      </c>
      <c r="AS90" s="38">
        <v>7.1999999999999998E-3</v>
      </c>
      <c r="AT90" s="38">
        <f t="shared" si="190"/>
        <v>0</v>
      </c>
      <c r="AU90" s="38">
        <v>0</v>
      </c>
      <c r="AV90" s="38">
        <v>0</v>
      </c>
      <c r="AW90" s="38">
        <v>0</v>
      </c>
      <c r="AX90" s="38">
        <v>0</v>
      </c>
      <c r="AY90" s="38">
        <f t="shared" si="191"/>
        <v>0</v>
      </c>
      <c r="AZ90" s="38">
        <v>0</v>
      </c>
      <c r="BA90" s="38">
        <v>0</v>
      </c>
      <c r="BB90" s="38">
        <v>0</v>
      </c>
      <c r="BC90" s="38">
        <v>0</v>
      </c>
    </row>
    <row r="91" spans="1:55" x14ac:dyDescent="0.25">
      <c r="A91" s="10" t="s">
        <v>18</v>
      </c>
      <c r="B91" s="11" t="s">
        <v>18</v>
      </c>
      <c r="C91" s="8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</row>
    <row r="92" spans="1:55" ht="51" x14ac:dyDescent="0.25">
      <c r="A92" s="10" t="s">
        <v>83</v>
      </c>
      <c r="B92" s="11" t="s">
        <v>84</v>
      </c>
      <c r="C92" s="8" t="s">
        <v>16</v>
      </c>
      <c r="D92" s="37">
        <f t="shared" ref="D92" si="205">SUM(D93:D94)</f>
        <v>0.92149999999999999</v>
      </c>
      <c r="E92" s="37">
        <f t="shared" ref="E92:AI92" si="206">SUM(E93:E94)</f>
        <v>0.88895999999999986</v>
      </c>
      <c r="F92" s="37">
        <f t="shared" si="206"/>
        <v>4.0319999999999995E-2</v>
      </c>
      <c r="G92" s="37">
        <f t="shared" si="206"/>
        <v>0.39023999999999998</v>
      </c>
      <c r="H92" s="37">
        <f t="shared" si="206"/>
        <v>0.43368000000000001</v>
      </c>
      <c r="I92" s="37">
        <f t="shared" si="206"/>
        <v>2.4719999999999999E-2</v>
      </c>
      <c r="J92" s="37">
        <f t="shared" si="206"/>
        <v>0</v>
      </c>
      <c r="K92" s="37">
        <f t="shared" si="206"/>
        <v>0</v>
      </c>
      <c r="L92" s="37">
        <f t="shared" si="206"/>
        <v>0</v>
      </c>
      <c r="M92" s="37">
        <f t="shared" si="206"/>
        <v>0</v>
      </c>
      <c r="N92" s="37">
        <f t="shared" si="206"/>
        <v>0</v>
      </c>
      <c r="O92" s="37">
        <f t="shared" si="206"/>
        <v>0</v>
      </c>
      <c r="P92" s="37">
        <f t="shared" si="206"/>
        <v>0</v>
      </c>
      <c r="Q92" s="37">
        <f t="shared" si="206"/>
        <v>0</v>
      </c>
      <c r="R92" s="37">
        <f t="shared" si="206"/>
        <v>0</v>
      </c>
      <c r="S92" s="37">
        <f t="shared" si="206"/>
        <v>0</v>
      </c>
      <c r="T92" s="37">
        <f t="shared" si="206"/>
        <v>0.88895999999999986</v>
      </c>
      <c r="U92" s="37">
        <f t="shared" si="206"/>
        <v>4.0319999999999995E-2</v>
      </c>
      <c r="V92" s="37">
        <f t="shared" si="206"/>
        <v>0.39023999999999998</v>
      </c>
      <c r="W92" s="37">
        <f t="shared" si="206"/>
        <v>0.43368000000000001</v>
      </c>
      <c r="X92" s="37">
        <f t="shared" si="206"/>
        <v>2.4719999999999999E-2</v>
      </c>
      <c r="Y92" s="37">
        <f t="shared" si="206"/>
        <v>0</v>
      </c>
      <c r="Z92" s="37">
        <f t="shared" si="206"/>
        <v>0</v>
      </c>
      <c r="AA92" s="37">
        <f t="shared" si="206"/>
        <v>0</v>
      </c>
      <c r="AB92" s="37">
        <f t="shared" si="206"/>
        <v>0</v>
      </c>
      <c r="AC92" s="37">
        <f t="shared" si="206"/>
        <v>0</v>
      </c>
      <c r="AD92" s="37">
        <f t="shared" ref="AD92" si="207">SUM(AD93:AD94)</f>
        <v>0.76790000000000003</v>
      </c>
      <c r="AE92" s="37">
        <f t="shared" si="206"/>
        <v>0.7407999999999999</v>
      </c>
      <c r="AF92" s="37">
        <f t="shared" si="206"/>
        <v>3.3599999999999998E-2</v>
      </c>
      <c r="AG92" s="37">
        <f t="shared" si="206"/>
        <v>0.32519999999999999</v>
      </c>
      <c r="AH92" s="37">
        <f t="shared" si="206"/>
        <v>0.3614</v>
      </c>
      <c r="AI92" s="37">
        <f t="shared" si="206"/>
        <v>2.06E-2</v>
      </c>
      <c r="AJ92" s="37">
        <f t="shared" ref="AJ92:BB92" si="208">SUM(AJ93:AJ94)</f>
        <v>0</v>
      </c>
      <c r="AK92" s="37">
        <f t="shared" si="208"/>
        <v>0</v>
      </c>
      <c r="AL92" s="37">
        <f t="shared" si="208"/>
        <v>0</v>
      </c>
      <c r="AM92" s="37">
        <f t="shared" si="208"/>
        <v>0</v>
      </c>
      <c r="AN92" s="37">
        <f t="shared" si="208"/>
        <v>0</v>
      </c>
      <c r="AO92" s="37">
        <f t="shared" si="208"/>
        <v>0</v>
      </c>
      <c r="AP92" s="37">
        <f t="shared" si="208"/>
        <v>0</v>
      </c>
      <c r="AQ92" s="37">
        <f t="shared" si="208"/>
        <v>0</v>
      </c>
      <c r="AR92" s="37">
        <f t="shared" si="208"/>
        <v>0</v>
      </c>
      <c r="AS92" s="37">
        <f t="shared" si="208"/>
        <v>0</v>
      </c>
      <c r="AT92" s="37">
        <f t="shared" si="208"/>
        <v>0.7407999999999999</v>
      </c>
      <c r="AU92" s="37">
        <f t="shared" si="208"/>
        <v>3.3599999999999998E-2</v>
      </c>
      <c r="AV92" s="37">
        <f t="shared" si="208"/>
        <v>0.32519999999999999</v>
      </c>
      <c r="AW92" s="37">
        <f t="shared" si="208"/>
        <v>0.3614</v>
      </c>
      <c r="AX92" s="37">
        <f t="shared" si="208"/>
        <v>2.06E-2</v>
      </c>
      <c r="AY92" s="37">
        <f t="shared" si="208"/>
        <v>0</v>
      </c>
      <c r="AZ92" s="37">
        <f t="shared" si="208"/>
        <v>0</v>
      </c>
      <c r="BA92" s="37">
        <f t="shared" si="208"/>
        <v>0</v>
      </c>
      <c r="BB92" s="37">
        <f t="shared" si="208"/>
        <v>0</v>
      </c>
      <c r="BC92" s="37"/>
    </row>
    <row r="93" spans="1:55" ht="51" x14ac:dyDescent="0.25">
      <c r="A93" s="12" t="s">
        <v>83</v>
      </c>
      <c r="B93" s="13" t="s">
        <v>233</v>
      </c>
      <c r="C93" s="14" t="s">
        <v>210</v>
      </c>
      <c r="D93" s="38">
        <v>0.92149999999999999</v>
      </c>
      <c r="E93" s="38">
        <f t="shared" ref="E93" si="209">IF(ISERROR(J93+O93+T93+Y93),"нд",J93+O93+T93+Y93)</f>
        <v>0.88895999999999986</v>
      </c>
      <c r="F93" s="38">
        <f t="shared" ref="F93" si="210">IF(ISERROR(K93+P93+U93+Z93),"нд",K93+P93+U93+Z93)</f>
        <v>4.0319999999999995E-2</v>
      </c>
      <c r="G93" s="38">
        <f t="shared" ref="G93" si="211">IF(ISERROR(L93+Q93+V93+AA93),"нд",L93+Q93+V93+AA93)</f>
        <v>0.39023999999999998</v>
      </c>
      <c r="H93" s="38">
        <f t="shared" ref="H93" si="212">IF(ISERROR(M93+R93+W93+AB93),"нд",M93+R93+W93+AB93)</f>
        <v>0.43368000000000001</v>
      </c>
      <c r="I93" s="38">
        <f t="shared" ref="I93" si="213">IF(ISERROR(N93+S93+X93+AC93),"нд",N93+S93+X93+AC93)</f>
        <v>2.4719999999999999E-2</v>
      </c>
      <c r="J93" s="38">
        <f t="shared" ref="J93" si="214">IF(ISERROR(K93+L93+M93+N93),"нд",K93+L93+M93+N93)</f>
        <v>0</v>
      </c>
      <c r="K93" s="38">
        <f t="shared" ref="K93" si="215">AK93*1.2</f>
        <v>0</v>
      </c>
      <c r="L93" s="38">
        <f t="shared" ref="L93" si="216">AL93*1.2</f>
        <v>0</v>
      </c>
      <c r="M93" s="38">
        <f t="shared" ref="M93" si="217">AM93*1.2</f>
        <v>0</v>
      </c>
      <c r="N93" s="38">
        <f t="shared" ref="N93" si="218">AN93*1.2</f>
        <v>0</v>
      </c>
      <c r="O93" s="38">
        <f t="shared" ref="O93" si="219">IF(ISERROR(P93+Q93+R93+S93),"нд",P93+Q93+R93+S93)</f>
        <v>0</v>
      </c>
      <c r="P93" s="38">
        <f t="shared" ref="P93" si="220">AP93*1.2</f>
        <v>0</v>
      </c>
      <c r="Q93" s="38">
        <f t="shared" ref="Q93" si="221">AQ93*1.2</f>
        <v>0</v>
      </c>
      <c r="R93" s="38">
        <f t="shared" ref="R93" si="222">AR93*1.2</f>
        <v>0</v>
      </c>
      <c r="S93" s="38">
        <f t="shared" ref="S93" si="223">AS93*1.2</f>
        <v>0</v>
      </c>
      <c r="T93" s="38">
        <f t="shared" ref="T93" si="224">IF(ISERROR(U93+V93+W93+X93),"нд",U93+V93+W93+X93)</f>
        <v>0.88895999999999986</v>
      </c>
      <c r="U93" s="38">
        <f t="shared" ref="U93" si="225">AU93*1.2</f>
        <v>4.0319999999999995E-2</v>
      </c>
      <c r="V93" s="38">
        <f t="shared" ref="V93" si="226">AV93*1.2</f>
        <v>0.39023999999999998</v>
      </c>
      <c r="W93" s="38">
        <f t="shared" ref="W93" si="227">AW93*1.2</f>
        <v>0.43368000000000001</v>
      </c>
      <c r="X93" s="38">
        <f t="shared" ref="X93" si="228">AX93*1.2</f>
        <v>2.4719999999999999E-2</v>
      </c>
      <c r="Y93" s="38">
        <f t="shared" ref="Y93" si="229">IF(ISERROR(Z93+AA93+AB93+AC93),"нд",Z93+AA93+AB93+AC93)</f>
        <v>0</v>
      </c>
      <c r="Z93" s="38">
        <f t="shared" ref="Z93" si="230">AZ93*1.2</f>
        <v>0</v>
      </c>
      <c r="AA93" s="38">
        <f t="shared" ref="AA93" si="231">BA93*1.2</f>
        <v>0</v>
      </c>
      <c r="AB93" s="38">
        <f t="shared" ref="AB93" si="232">BB93*1.2</f>
        <v>0</v>
      </c>
      <c r="AC93" s="38">
        <f t="shared" ref="AC93" si="233">BC93*1.2</f>
        <v>0</v>
      </c>
      <c r="AD93" s="38">
        <v>0.76790000000000003</v>
      </c>
      <c r="AE93" s="38">
        <f t="shared" ref="AE93:AI93" si="234">IF(ISERROR(AJ93+AO93+AT93+AY93),"нд",AJ93+AO93+AT93+AY93)</f>
        <v>0.7407999999999999</v>
      </c>
      <c r="AF93" s="38">
        <f t="shared" si="234"/>
        <v>3.3599999999999998E-2</v>
      </c>
      <c r="AG93" s="38">
        <f t="shared" si="234"/>
        <v>0.32519999999999999</v>
      </c>
      <c r="AH93" s="38">
        <f t="shared" si="234"/>
        <v>0.3614</v>
      </c>
      <c r="AI93" s="38">
        <f t="shared" si="234"/>
        <v>2.06E-2</v>
      </c>
      <c r="AJ93" s="38">
        <f>IF(ISERROR(AK93+AL93+AM93+AN93),"нд",AK93+AL93+AM93+AN93)</f>
        <v>0</v>
      </c>
      <c r="AK93" s="38">
        <v>0</v>
      </c>
      <c r="AL93" s="38">
        <v>0</v>
      </c>
      <c r="AM93" s="38">
        <v>0</v>
      </c>
      <c r="AN93" s="38">
        <v>0</v>
      </c>
      <c r="AO93" s="38">
        <f>IF(ISERROR(AP93+AQ93+AR93+AS93),"нд",AP93+AQ93+AR93+AS93)</f>
        <v>0</v>
      </c>
      <c r="AP93" s="38">
        <v>0</v>
      </c>
      <c r="AQ93" s="38">
        <v>0</v>
      </c>
      <c r="AR93" s="38">
        <v>0</v>
      </c>
      <c r="AS93" s="38">
        <v>0</v>
      </c>
      <c r="AT93" s="38">
        <f>IF(ISERROR(AU93+AV93+AW93+AX93),"нд",AU93+AV93+AW93+AX93)</f>
        <v>0.7407999999999999</v>
      </c>
      <c r="AU93" s="38">
        <v>3.3599999999999998E-2</v>
      </c>
      <c r="AV93" s="38">
        <v>0.32519999999999999</v>
      </c>
      <c r="AW93" s="38">
        <v>0.3614</v>
      </c>
      <c r="AX93" s="38">
        <v>2.06E-2</v>
      </c>
      <c r="AY93" s="38">
        <f>IF(ISERROR(AZ93+BA93+BB93+BC93),"нд",AZ93+BA93+BB93+BC93)</f>
        <v>0</v>
      </c>
      <c r="AZ93" s="38">
        <v>0</v>
      </c>
      <c r="BA93" s="38">
        <v>0</v>
      </c>
      <c r="BB93" s="38">
        <v>0</v>
      </c>
      <c r="BC93" s="38">
        <v>0</v>
      </c>
    </row>
    <row r="94" spans="1:55" x14ac:dyDescent="0.25">
      <c r="A94" s="10" t="s">
        <v>18</v>
      </c>
      <c r="B94" s="11" t="s">
        <v>18</v>
      </c>
      <c r="C94" s="8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</row>
    <row r="95" spans="1:55" ht="38.25" x14ac:dyDescent="0.25">
      <c r="A95" s="10" t="s">
        <v>85</v>
      </c>
      <c r="B95" s="11" t="s">
        <v>86</v>
      </c>
      <c r="C95" s="8" t="s">
        <v>16</v>
      </c>
      <c r="D95" s="37">
        <f t="shared" ref="D95" si="235">D96+D105+D107+D109+D111+D113+D115+D117</f>
        <v>9.2120999999999995</v>
      </c>
      <c r="E95" s="37">
        <f t="shared" ref="E95:AI95" si="236">E96+E105+E107+E109+E111+E113+E115+E117</f>
        <v>10.25928</v>
      </c>
      <c r="F95" s="37">
        <f t="shared" si="236"/>
        <v>0</v>
      </c>
      <c r="G95" s="37">
        <f t="shared" si="236"/>
        <v>0.97511999999999999</v>
      </c>
      <c r="H95" s="37">
        <f t="shared" si="236"/>
        <v>8.71692</v>
      </c>
      <c r="I95" s="37">
        <f t="shared" si="236"/>
        <v>0.56724000000000008</v>
      </c>
      <c r="J95" s="37">
        <f t="shared" si="236"/>
        <v>1.27776</v>
      </c>
      <c r="K95" s="37">
        <f t="shared" si="236"/>
        <v>0</v>
      </c>
      <c r="L95" s="37">
        <f t="shared" si="236"/>
        <v>0.16307999999999997</v>
      </c>
      <c r="M95" s="37">
        <f t="shared" si="236"/>
        <v>1.1078399999999999</v>
      </c>
      <c r="N95" s="37">
        <f t="shared" si="236"/>
        <v>6.8400000000000006E-3</v>
      </c>
      <c r="O95" s="37">
        <f t="shared" si="236"/>
        <v>3.4275599999999997</v>
      </c>
      <c r="P95" s="37">
        <f t="shared" si="236"/>
        <v>0</v>
      </c>
      <c r="Q95" s="37">
        <f t="shared" si="236"/>
        <v>0.33540000000000003</v>
      </c>
      <c r="R95" s="37">
        <f t="shared" si="236"/>
        <v>2.8437600000000001</v>
      </c>
      <c r="S95" s="37">
        <f t="shared" si="236"/>
        <v>0.24840000000000001</v>
      </c>
      <c r="T95" s="37">
        <f t="shared" si="236"/>
        <v>2.6758800000000003</v>
      </c>
      <c r="U95" s="37">
        <f t="shared" si="236"/>
        <v>0</v>
      </c>
      <c r="V95" s="37">
        <f t="shared" si="236"/>
        <v>0.12323999999999999</v>
      </c>
      <c r="W95" s="37">
        <f t="shared" si="236"/>
        <v>2.2965599999999999</v>
      </c>
      <c r="X95" s="37">
        <f t="shared" si="236"/>
        <v>0.25607999999999997</v>
      </c>
      <c r="Y95" s="37">
        <f t="shared" si="236"/>
        <v>2.8780799999999997</v>
      </c>
      <c r="Z95" s="37">
        <f t="shared" si="236"/>
        <v>0</v>
      </c>
      <c r="AA95" s="37">
        <f t="shared" si="236"/>
        <v>0.35340000000000005</v>
      </c>
      <c r="AB95" s="37">
        <f t="shared" si="236"/>
        <v>2.4687599999999996</v>
      </c>
      <c r="AC95" s="37">
        <f t="shared" si="236"/>
        <v>5.5919999999999997E-2</v>
      </c>
      <c r="AD95" s="37">
        <f t="shared" si="236"/>
        <v>7.6768999999999998</v>
      </c>
      <c r="AE95" s="37">
        <f t="shared" si="236"/>
        <v>8.5494000000000003</v>
      </c>
      <c r="AF95" s="37">
        <f t="shared" si="236"/>
        <v>0</v>
      </c>
      <c r="AG95" s="37">
        <f t="shared" si="236"/>
        <v>0.8126000000000001</v>
      </c>
      <c r="AH95" s="37">
        <f t="shared" si="236"/>
        <v>7.2641</v>
      </c>
      <c r="AI95" s="37">
        <f t="shared" si="236"/>
        <v>0.47270000000000001</v>
      </c>
      <c r="AJ95" s="37">
        <f t="shared" ref="AJ95:BB95" si="237">AJ96+AJ105+AJ107+AJ109+AJ111+AJ113+AJ115+AJ117</f>
        <v>1.0648</v>
      </c>
      <c r="AK95" s="37">
        <f t="shared" si="237"/>
        <v>0</v>
      </c>
      <c r="AL95" s="37">
        <f t="shared" si="237"/>
        <v>0.13589999999999999</v>
      </c>
      <c r="AM95" s="37">
        <f t="shared" si="237"/>
        <v>0.92320000000000002</v>
      </c>
      <c r="AN95" s="37">
        <f t="shared" si="237"/>
        <v>5.7000000000000002E-3</v>
      </c>
      <c r="AO95" s="37">
        <f t="shared" si="237"/>
        <v>2.8563000000000001</v>
      </c>
      <c r="AP95" s="37">
        <f t="shared" si="237"/>
        <v>0</v>
      </c>
      <c r="AQ95" s="37">
        <f t="shared" si="237"/>
        <v>0.27950000000000003</v>
      </c>
      <c r="AR95" s="37">
        <f t="shared" si="237"/>
        <v>2.3698000000000001</v>
      </c>
      <c r="AS95" s="37">
        <f t="shared" si="237"/>
        <v>0.20700000000000002</v>
      </c>
      <c r="AT95" s="37">
        <f t="shared" si="237"/>
        <v>2.2299000000000002</v>
      </c>
      <c r="AU95" s="37">
        <f t="shared" si="237"/>
        <v>0</v>
      </c>
      <c r="AV95" s="37">
        <f t="shared" si="237"/>
        <v>0.1027</v>
      </c>
      <c r="AW95" s="37">
        <f t="shared" si="237"/>
        <v>1.9137999999999999</v>
      </c>
      <c r="AX95" s="37">
        <f t="shared" si="237"/>
        <v>0.21340000000000001</v>
      </c>
      <c r="AY95" s="37">
        <f t="shared" si="237"/>
        <v>2.3984000000000001</v>
      </c>
      <c r="AZ95" s="37">
        <f t="shared" si="237"/>
        <v>0</v>
      </c>
      <c r="BA95" s="37">
        <f t="shared" si="237"/>
        <v>0.29449999999999998</v>
      </c>
      <c r="BB95" s="37">
        <f t="shared" si="237"/>
        <v>2.0572999999999997</v>
      </c>
      <c r="BC95" s="37"/>
    </row>
    <row r="96" spans="1:55" ht="38.25" x14ac:dyDescent="0.25">
      <c r="A96" s="10" t="s">
        <v>87</v>
      </c>
      <c r="B96" s="11" t="s">
        <v>88</v>
      </c>
      <c r="C96" s="8" t="s">
        <v>16</v>
      </c>
      <c r="D96" s="37">
        <f t="shared" ref="D96" si="238">SUM(D97:D104)</f>
        <v>9.2120999999999995</v>
      </c>
      <c r="E96" s="37">
        <f t="shared" ref="E96:AI96" si="239">SUM(E97:E104)</f>
        <v>10.25928</v>
      </c>
      <c r="F96" s="37">
        <f t="shared" si="239"/>
        <v>0</v>
      </c>
      <c r="G96" s="37">
        <f t="shared" si="239"/>
        <v>0.97511999999999999</v>
      </c>
      <c r="H96" s="37">
        <f t="shared" si="239"/>
        <v>8.71692</v>
      </c>
      <c r="I96" s="37">
        <f t="shared" si="239"/>
        <v>0.56724000000000008</v>
      </c>
      <c r="J96" s="37">
        <f t="shared" si="239"/>
        <v>1.27776</v>
      </c>
      <c r="K96" s="37">
        <f t="shared" si="239"/>
        <v>0</v>
      </c>
      <c r="L96" s="37">
        <f t="shared" si="239"/>
        <v>0.16307999999999997</v>
      </c>
      <c r="M96" s="37">
        <f t="shared" si="239"/>
        <v>1.1078399999999999</v>
      </c>
      <c r="N96" s="37">
        <f t="shared" si="239"/>
        <v>6.8400000000000006E-3</v>
      </c>
      <c r="O96" s="37">
        <f t="shared" si="239"/>
        <v>3.4275599999999997</v>
      </c>
      <c r="P96" s="37">
        <f t="shared" si="239"/>
        <v>0</v>
      </c>
      <c r="Q96" s="37">
        <f t="shared" si="239"/>
        <v>0.33540000000000003</v>
      </c>
      <c r="R96" s="37">
        <f t="shared" si="239"/>
        <v>2.8437600000000001</v>
      </c>
      <c r="S96" s="37">
        <f t="shared" si="239"/>
        <v>0.24840000000000001</v>
      </c>
      <c r="T96" s="37">
        <f t="shared" si="239"/>
        <v>2.6758800000000003</v>
      </c>
      <c r="U96" s="37">
        <f t="shared" si="239"/>
        <v>0</v>
      </c>
      <c r="V96" s="37">
        <f t="shared" si="239"/>
        <v>0.12323999999999999</v>
      </c>
      <c r="W96" s="37">
        <f t="shared" si="239"/>
        <v>2.2965599999999999</v>
      </c>
      <c r="X96" s="37">
        <f t="shared" si="239"/>
        <v>0.25607999999999997</v>
      </c>
      <c r="Y96" s="37">
        <f t="shared" si="239"/>
        <v>2.8780799999999997</v>
      </c>
      <c r="Z96" s="37">
        <f t="shared" si="239"/>
        <v>0</v>
      </c>
      <c r="AA96" s="37">
        <f t="shared" si="239"/>
        <v>0.35340000000000005</v>
      </c>
      <c r="AB96" s="37">
        <f t="shared" si="239"/>
        <v>2.4687599999999996</v>
      </c>
      <c r="AC96" s="37">
        <f t="shared" si="239"/>
        <v>5.5919999999999997E-2</v>
      </c>
      <c r="AD96" s="37">
        <f t="shared" ref="AD96" si="240">SUM(AD97:AD104)</f>
        <v>7.6768999999999998</v>
      </c>
      <c r="AE96" s="37">
        <f t="shared" si="239"/>
        <v>8.5494000000000003</v>
      </c>
      <c r="AF96" s="37">
        <f t="shared" si="239"/>
        <v>0</v>
      </c>
      <c r="AG96" s="37">
        <f t="shared" si="239"/>
        <v>0.8126000000000001</v>
      </c>
      <c r="AH96" s="37">
        <f t="shared" si="239"/>
        <v>7.2641</v>
      </c>
      <c r="AI96" s="37">
        <f t="shared" si="239"/>
        <v>0.47270000000000001</v>
      </c>
      <c r="AJ96" s="37">
        <f t="shared" ref="AJ96:BB96" si="241">SUM(AJ97:AJ104)</f>
        <v>1.0648</v>
      </c>
      <c r="AK96" s="37">
        <f t="shared" si="241"/>
        <v>0</v>
      </c>
      <c r="AL96" s="37">
        <f t="shared" si="241"/>
        <v>0.13589999999999999</v>
      </c>
      <c r="AM96" s="37">
        <f t="shared" si="241"/>
        <v>0.92320000000000002</v>
      </c>
      <c r="AN96" s="37">
        <f t="shared" si="241"/>
        <v>5.7000000000000002E-3</v>
      </c>
      <c r="AO96" s="37">
        <f t="shared" si="241"/>
        <v>2.8563000000000001</v>
      </c>
      <c r="AP96" s="37">
        <f t="shared" si="241"/>
        <v>0</v>
      </c>
      <c r="AQ96" s="37">
        <f t="shared" si="241"/>
        <v>0.27950000000000003</v>
      </c>
      <c r="AR96" s="37">
        <f t="shared" si="241"/>
        <v>2.3698000000000001</v>
      </c>
      <c r="AS96" s="37">
        <f t="shared" si="241"/>
        <v>0.20700000000000002</v>
      </c>
      <c r="AT96" s="37">
        <f t="shared" si="241"/>
        <v>2.2299000000000002</v>
      </c>
      <c r="AU96" s="37">
        <f t="shared" si="241"/>
        <v>0</v>
      </c>
      <c r="AV96" s="37">
        <f t="shared" si="241"/>
        <v>0.1027</v>
      </c>
      <c r="AW96" s="37">
        <f t="shared" si="241"/>
        <v>1.9137999999999999</v>
      </c>
      <c r="AX96" s="37">
        <f t="shared" si="241"/>
        <v>0.21340000000000001</v>
      </c>
      <c r="AY96" s="37">
        <f t="shared" si="241"/>
        <v>2.3984000000000001</v>
      </c>
      <c r="AZ96" s="37">
        <f t="shared" si="241"/>
        <v>0</v>
      </c>
      <c r="BA96" s="37">
        <f t="shared" si="241"/>
        <v>0.29449999999999998</v>
      </c>
      <c r="BB96" s="37">
        <f t="shared" si="241"/>
        <v>2.0572999999999997</v>
      </c>
      <c r="BC96" s="37"/>
    </row>
    <row r="97" spans="1:55" ht="25.5" x14ac:dyDescent="0.25">
      <c r="A97" s="12" t="s">
        <v>87</v>
      </c>
      <c r="B97" s="13" t="s">
        <v>245</v>
      </c>
      <c r="C97" s="14" t="s">
        <v>211</v>
      </c>
      <c r="D97" s="38">
        <v>2.1280000000000001</v>
      </c>
      <c r="E97" s="38">
        <f t="shared" ref="E97:E100" si="242">IF(ISERROR(J97+O97+T97+Y97),"нд",J97+O97+T97+Y97)</f>
        <v>1.3524</v>
      </c>
      <c r="F97" s="38">
        <f t="shared" ref="F97:F100" si="243">IF(ISERROR(K97+P97+U97+Z97),"нд",K97+P97+U97+Z97)</f>
        <v>0</v>
      </c>
      <c r="G97" s="38">
        <f t="shared" ref="G97:G101" si="244">IF(ISERROR(L97+Q97+V97+AA97),"нд",L97+Q97+V97+AA97)</f>
        <v>0.24060000000000001</v>
      </c>
      <c r="H97" s="38">
        <f t="shared" ref="H97:H101" si="245">IF(ISERROR(M97+R97+W97+AB97),"нд",M97+R97+W97+AB97)</f>
        <v>1.1053200000000001</v>
      </c>
      <c r="I97" s="38">
        <f t="shared" ref="I97:I100" si="246">IF(ISERROR(N97+S97+X97+AC97),"нд",N97+S97+X97+AC97)</f>
        <v>6.4800000000000005E-3</v>
      </c>
      <c r="J97" s="38">
        <f t="shared" ref="J97:J100" si="247">IF(ISERROR(K97+L97+M97+N97),"нд",K97+L97+M97+N97)</f>
        <v>0</v>
      </c>
      <c r="K97" s="38">
        <f t="shared" ref="K97:K103" si="248">AK97*1.2</f>
        <v>0</v>
      </c>
      <c r="L97" s="38">
        <f t="shared" ref="L97:L103" si="249">AL97*1.2</f>
        <v>0</v>
      </c>
      <c r="M97" s="38">
        <f t="shared" ref="M97:M103" si="250">AM97*1.2</f>
        <v>0</v>
      </c>
      <c r="N97" s="38">
        <f t="shared" ref="N97:N103" si="251">AN97*1.2</f>
        <v>0</v>
      </c>
      <c r="O97" s="38">
        <f t="shared" ref="O97:O100" si="252">IF(ISERROR(P97+Q97+R97+S97),"нд",P97+Q97+R97+S97)</f>
        <v>1.3524</v>
      </c>
      <c r="P97" s="38">
        <f t="shared" ref="P97:P103" si="253">AP97*1.2</f>
        <v>0</v>
      </c>
      <c r="Q97" s="38">
        <f t="shared" ref="Q97:Q103" si="254">AQ97*1.2</f>
        <v>0.24060000000000001</v>
      </c>
      <c r="R97" s="38">
        <f t="shared" ref="R97:R103" si="255">AR97*1.2</f>
        <v>1.1053200000000001</v>
      </c>
      <c r="S97" s="38">
        <f t="shared" ref="S97:S103" si="256">AS97*1.2</f>
        <v>6.4800000000000005E-3</v>
      </c>
      <c r="T97" s="38">
        <f t="shared" ref="T97:T100" si="257">IF(ISERROR(U97+V97+W97+X97),"нд",U97+V97+W97+X97)</f>
        <v>0</v>
      </c>
      <c r="U97" s="38">
        <f t="shared" ref="U97:U103" si="258">AU97*1.2</f>
        <v>0</v>
      </c>
      <c r="V97" s="38">
        <f t="shared" ref="V97:V103" si="259">AV97*1.2</f>
        <v>0</v>
      </c>
      <c r="W97" s="38">
        <f t="shared" ref="W97:W103" si="260">AW97*1.2</f>
        <v>0</v>
      </c>
      <c r="X97" s="38">
        <f t="shared" ref="X97:X103" si="261">AX97*1.2</f>
        <v>0</v>
      </c>
      <c r="Y97" s="38">
        <f t="shared" ref="Y97:Y100" si="262">IF(ISERROR(Z97+AA97+AB97+AC97),"нд",Z97+AA97+AB97+AC97)</f>
        <v>0</v>
      </c>
      <c r="Z97" s="38">
        <f t="shared" ref="Z97" si="263">AZ97*1.2</f>
        <v>0</v>
      </c>
      <c r="AA97" s="38">
        <f t="shared" ref="AA97" si="264">BA97*1.2</f>
        <v>0</v>
      </c>
      <c r="AB97" s="38">
        <f t="shared" ref="AB97" si="265">BB97*1.2</f>
        <v>0</v>
      </c>
      <c r="AC97" s="38">
        <f t="shared" ref="AC97" si="266">BC97*1.2</f>
        <v>0</v>
      </c>
      <c r="AD97" s="38">
        <v>1.7735000000000001</v>
      </c>
      <c r="AE97" s="38">
        <f t="shared" ref="AE97:AI101" si="267">IF(ISERROR(AJ97+AO97+AT97+AY97),"нд",AJ97+AO97+AT97+AY97)</f>
        <v>1.127</v>
      </c>
      <c r="AF97" s="38">
        <f t="shared" si="267"/>
        <v>0</v>
      </c>
      <c r="AG97" s="38">
        <f t="shared" si="267"/>
        <v>0.20050000000000001</v>
      </c>
      <c r="AH97" s="38">
        <f t="shared" si="267"/>
        <v>0.92110000000000003</v>
      </c>
      <c r="AI97" s="38">
        <f t="shared" si="267"/>
        <v>5.4000000000000003E-3</v>
      </c>
      <c r="AJ97" s="38">
        <f t="shared" ref="AJ97:AJ101" si="268">IF(ISERROR(AK97+AL97+AM97+AN97),"нд",AK97+AL97+AM97+AN97)</f>
        <v>0</v>
      </c>
      <c r="AK97" s="38">
        <v>0</v>
      </c>
      <c r="AL97" s="38">
        <v>0</v>
      </c>
      <c r="AM97" s="38">
        <v>0</v>
      </c>
      <c r="AN97" s="38">
        <v>0</v>
      </c>
      <c r="AO97" s="38">
        <f t="shared" ref="AO97:AO101" si="269">IF(ISERROR(AP97+AQ97+AR97+AS97),"нд",AP97+AQ97+AR97+AS97)</f>
        <v>1.127</v>
      </c>
      <c r="AP97" s="38">
        <v>0</v>
      </c>
      <c r="AQ97" s="38">
        <v>0.20050000000000001</v>
      </c>
      <c r="AR97" s="38">
        <v>0.92110000000000003</v>
      </c>
      <c r="AS97" s="38">
        <v>5.4000000000000003E-3</v>
      </c>
      <c r="AT97" s="38">
        <f t="shared" ref="AT97:AT101" si="270">IF(ISERROR(AU97+AV97+AW97+AX97),"нд",AU97+AV97+AW97+AX97)</f>
        <v>0</v>
      </c>
      <c r="AU97" s="38">
        <v>0</v>
      </c>
      <c r="AV97" s="38">
        <v>0</v>
      </c>
      <c r="AW97" s="38">
        <v>0</v>
      </c>
      <c r="AX97" s="38">
        <v>0</v>
      </c>
      <c r="AY97" s="38">
        <f t="shared" ref="AY97:AY101" si="271">IF(ISERROR(AZ97+BA97+BB97+BC97),"нд",AZ97+BA97+BB97+BC97)</f>
        <v>0</v>
      </c>
      <c r="AZ97" s="38">
        <v>0</v>
      </c>
      <c r="BA97" s="38">
        <v>0</v>
      </c>
      <c r="BB97" s="38">
        <v>0</v>
      </c>
      <c r="BC97" s="38">
        <v>0</v>
      </c>
    </row>
    <row r="98" spans="1:55" ht="25.5" x14ac:dyDescent="0.25">
      <c r="A98" s="12" t="s">
        <v>87</v>
      </c>
      <c r="B98" s="13" t="s">
        <v>246</v>
      </c>
      <c r="C98" s="14" t="s">
        <v>234</v>
      </c>
      <c r="D98" s="38">
        <v>1.6207</v>
      </c>
      <c r="E98" s="38">
        <f t="shared" si="242"/>
        <v>1.2392399999999999</v>
      </c>
      <c r="F98" s="38">
        <f t="shared" si="243"/>
        <v>0</v>
      </c>
      <c r="G98" s="38">
        <f t="shared" si="244"/>
        <v>0</v>
      </c>
      <c r="H98" s="38">
        <f t="shared" si="245"/>
        <v>1.0143599999999999</v>
      </c>
      <c r="I98" s="38">
        <f t="shared" si="246"/>
        <v>0.22488</v>
      </c>
      <c r="J98" s="38">
        <f t="shared" si="247"/>
        <v>0</v>
      </c>
      <c r="K98" s="38">
        <f t="shared" si="248"/>
        <v>0</v>
      </c>
      <c r="L98" s="38">
        <f t="shared" si="249"/>
        <v>0</v>
      </c>
      <c r="M98" s="38">
        <f t="shared" si="250"/>
        <v>0</v>
      </c>
      <c r="N98" s="38">
        <f t="shared" si="251"/>
        <v>0</v>
      </c>
      <c r="O98" s="38">
        <f t="shared" si="252"/>
        <v>0</v>
      </c>
      <c r="P98" s="38">
        <f t="shared" si="253"/>
        <v>0</v>
      </c>
      <c r="Q98" s="38">
        <f t="shared" si="254"/>
        <v>0</v>
      </c>
      <c r="R98" s="38">
        <f t="shared" si="255"/>
        <v>0</v>
      </c>
      <c r="S98" s="38">
        <f t="shared" si="256"/>
        <v>0</v>
      </c>
      <c r="T98" s="38">
        <f t="shared" si="257"/>
        <v>1.2392399999999999</v>
      </c>
      <c r="U98" s="38">
        <f t="shared" si="258"/>
        <v>0</v>
      </c>
      <c r="V98" s="38">
        <f t="shared" si="259"/>
        <v>0</v>
      </c>
      <c r="W98" s="38">
        <f t="shared" si="260"/>
        <v>1.0143599999999999</v>
      </c>
      <c r="X98" s="38">
        <f t="shared" si="261"/>
        <v>0.22488</v>
      </c>
      <c r="Y98" s="38">
        <f t="shared" si="262"/>
        <v>0</v>
      </c>
      <c r="Z98" s="38">
        <f t="shared" ref="Z98:Z103" si="272">AZ98*1.2</f>
        <v>0</v>
      </c>
      <c r="AA98" s="38">
        <f t="shared" ref="AA98:AA103" si="273">BA98*1.2</f>
        <v>0</v>
      </c>
      <c r="AB98" s="38">
        <f t="shared" ref="AB98:AB103" si="274">BB98*1.2</f>
        <v>0</v>
      </c>
      <c r="AC98" s="38">
        <f t="shared" ref="AC98:AC103" si="275">BC98*1.2</f>
        <v>0</v>
      </c>
      <c r="AD98" s="38">
        <v>1.3505</v>
      </c>
      <c r="AE98" s="38">
        <f t="shared" si="267"/>
        <v>1.0327000000000002</v>
      </c>
      <c r="AF98" s="38">
        <f t="shared" si="267"/>
        <v>0</v>
      </c>
      <c r="AG98" s="38">
        <f t="shared" si="267"/>
        <v>0</v>
      </c>
      <c r="AH98" s="38">
        <f t="shared" si="267"/>
        <v>0.84530000000000005</v>
      </c>
      <c r="AI98" s="38">
        <f t="shared" si="267"/>
        <v>0.18740000000000001</v>
      </c>
      <c r="AJ98" s="38">
        <f t="shared" si="268"/>
        <v>0</v>
      </c>
      <c r="AK98" s="38">
        <v>0</v>
      </c>
      <c r="AL98" s="38">
        <v>0</v>
      </c>
      <c r="AM98" s="38">
        <v>0</v>
      </c>
      <c r="AN98" s="38">
        <v>0</v>
      </c>
      <c r="AO98" s="38">
        <f t="shared" si="269"/>
        <v>0</v>
      </c>
      <c r="AP98" s="38">
        <v>0</v>
      </c>
      <c r="AQ98" s="38">
        <v>0</v>
      </c>
      <c r="AR98" s="38">
        <v>0</v>
      </c>
      <c r="AS98" s="38">
        <v>0</v>
      </c>
      <c r="AT98" s="38">
        <f t="shared" si="270"/>
        <v>1.0327000000000002</v>
      </c>
      <c r="AU98" s="38">
        <v>0</v>
      </c>
      <c r="AV98" s="38">
        <v>0</v>
      </c>
      <c r="AW98" s="38">
        <v>0.84530000000000005</v>
      </c>
      <c r="AX98" s="38">
        <v>0.18740000000000001</v>
      </c>
      <c r="AY98" s="38">
        <f t="shared" si="271"/>
        <v>0</v>
      </c>
      <c r="AZ98" s="38">
        <v>0</v>
      </c>
      <c r="BA98" s="38">
        <v>0</v>
      </c>
      <c r="BB98" s="38">
        <v>0</v>
      </c>
      <c r="BC98" s="38">
        <v>0</v>
      </c>
    </row>
    <row r="99" spans="1:55" ht="63.75" x14ac:dyDescent="0.25">
      <c r="A99" s="12" t="s">
        <v>87</v>
      </c>
      <c r="B99" s="13" t="s">
        <v>247</v>
      </c>
      <c r="C99" s="14" t="s">
        <v>21</v>
      </c>
      <c r="D99" s="38">
        <v>2.1019000000000001</v>
      </c>
      <c r="E99" s="38">
        <f t="shared" si="242"/>
        <v>3.0340799999999999</v>
      </c>
      <c r="F99" s="38">
        <f t="shared" si="243"/>
        <v>0</v>
      </c>
      <c r="G99" s="38">
        <f t="shared" si="244"/>
        <v>0.23795999999999998</v>
      </c>
      <c r="H99" s="38">
        <f t="shared" si="245"/>
        <v>2.7337199999999999</v>
      </c>
      <c r="I99" s="38">
        <f t="shared" si="246"/>
        <v>6.2399999999999997E-2</v>
      </c>
      <c r="J99" s="38">
        <f t="shared" si="247"/>
        <v>8.0639999999999989E-2</v>
      </c>
      <c r="K99" s="38">
        <f t="shared" si="248"/>
        <v>0</v>
      </c>
      <c r="L99" s="38">
        <f t="shared" si="249"/>
        <v>4.7999999999999996E-3</v>
      </c>
      <c r="M99" s="38">
        <f t="shared" si="250"/>
        <v>7.3439999999999991E-2</v>
      </c>
      <c r="N99" s="38">
        <f t="shared" si="251"/>
        <v>2.3999999999999998E-3</v>
      </c>
      <c r="O99" s="38">
        <f t="shared" si="252"/>
        <v>0.61151999999999995</v>
      </c>
      <c r="P99" s="38">
        <f t="shared" si="253"/>
        <v>0</v>
      </c>
      <c r="Q99" s="38">
        <f t="shared" si="254"/>
        <v>9.4799999999999995E-2</v>
      </c>
      <c r="R99" s="38">
        <f t="shared" si="255"/>
        <v>0.51239999999999997</v>
      </c>
      <c r="S99" s="38">
        <f t="shared" si="256"/>
        <v>4.3200000000000001E-3</v>
      </c>
      <c r="T99" s="38">
        <f t="shared" si="257"/>
        <v>1.4042400000000002</v>
      </c>
      <c r="U99" s="38">
        <f t="shared" si="258"/>
        <v>0</v>
      </c>
      <c r="V99" s="38">
        <f t="shared" si="259"/>
        <v>0.12323999999999999</v>
      </c>
      <c r="W99" s="38">
        <f t="shared" si="260"/>
        <v>1.2558</v>
      </c>
      <c r="X99" s="38">
        <f t="shared" si="261"/>
        <v>2.52E-2</v>
      </c>
      <c r="Y99" s="38">
        <f t="shared" si="262"/>
        <v>0.93767999999999985</v>
      </c>
      <c r="Z99" s="38">
        <f t="shared" si="272"/>
        <v>0</v>
      </c>
      <c r="AA99" s="38">
        <f t="shared" si="273"/>
        <v>1.512E-2</v>
      </c>
      <c r="AB99" s="38">
        <f t="shared" si="274"/>
        <v>0.89207999999999987</v>
      </c>
      <c r="AC99" s="38">
        <f t="shared" si="275"/>
        <v>3.0479999999999997E-2</v>
      </c>
      <c r="AD99" s="38">
        <v>1.7516</v>
      </c>
      <c r="AE99" s="38">
        <f t="shared" si="267"/>
        <v>2.5284</v>
      </c>
      <c r="AF99" s="38">
        <f t="shared" si="267"/>
        <v>0</v>
      </c>
      <c r="AG99" s="38">
        <f t="shared" si="267"/>
        <v>0.1983</v>
      </c>
      <c r="AH99" s="38">
        <f t="shared" si="267"/>
        <v>2.2780999999999998</v>
      </c>
      <c r="AI99" s="38">
        <f t="shared" si="267"/>
        <v>5.2000000000000005E-2</v>
      </c>
      <c r="AJ99" s="38">
        <f t="shared" si="268"/>
        <v>6.7199999999999996E-2</v>
      </c>
      <c r="AK99" s="38">
        <v>0</v>
      </c>
      <c r="AL99" s="38">
        <v>4.0000000000000001E-3</v>
      </c>
      <c r="AM99" s="38">
        <v>6.1199999999999997E-2</v>
      </c>
      <c r="AN99" s="38">
        <v>2E-3</v>
      </c>
      <c r="AO99" s="38">
        <f t="shared" si="269"/>
        <v>0.50960000000000005</v>
      </c>
      <c r="AP99" s="38">
        <v>0</v>
      </c>
      <c r="AQ99" s="38">
        <v>7.9000000000000001E-2</v>
      </c>
      <c r="AR99" s="38">
        <v>0.42699999999999999</v>
      </c>
      <c r="AS99" s="38">
        <v>3.5999999999999999E-3</v>
      </c>
      <c r="AT99" s="38">
        <f t="shared" si="270"/>
        <v>1.1701999999999999</v>
      </c>
      <c r="AU99" s="38">
        <v>0</v>
      </c>
      <c r="AV99" s="38">
        <v>0.1027</v>
      </c>
      <c r="AW99" s="38">
        <v>1.0465</v>
      </c>
      <c r="AX99" s="38">
        <v>2.1000000000000001E-2</v>
      </c>
      <c r="AY99" s="38">
        <f t="shared" si="271"/>
        <v>0.78139999999999998</v>
      </c>
      <c r="AZ99" s="38">
        <v>0</v>
      </c>
      <c r="BA99" s="38">
        <v>1.26E-2</v>
      </c>
      <c r="BB99" s="38">
        <v>0.74339999999999995</v>
      </c>
      <c r="BC99" s="38">
        <v>2.5399999999999999E-2</v>
      </c>
    </row>
    <row r="100" spans="1:55" ht="25.5" x14ac:dyDescent="0.25">
      <c r="A100" s="12" t="s">
        <v>87</v>
      </c>
      <c r="B100" s="13" t="s">
        <v>248</v>
      </c>
      <c r="C100" s="14" t="s">
        <v>212</v>
      </c>
      <c r="D100" s="38">
        <v>1.3976</v>
      </c>
      <c r="E100" s="38">
        <f t="shared" si="242"/>
        <v>1.19712</v>
      </c>
      <c r="F100" s="38">
        <f t="shared" si="243"/>
        <v>0</v>
      </c>
      <c r="G100" s="38">
        <f t="shared" si="244"/>
        <v>0.15827999999999998</v>
      </c>
      <c r="H100" s="38">
        <f t="shared" si="245"/>
        <v>1.0344</v>
      </c>
      <c r="I100" s="38">
        <f t="shared" si="246"/>
        <v>4.4400000000000004E-3</v>
      </c>
      <c r="J100" s="38">
        <f t="shared" si="247"/>
        <v>1.19712</v>
      </c>
      <c r="K100" s="38">
        <f t="shared" si="248"/>
        <v>0</v>
      </c>
      <c r="L100" s="38">
        <f t="shared" si="249"/>
        <v>0.15827999999999998</v>
      </c>
      <c r="M100" s="38">
        <f t="shared" si="250"/>
        <v>1.0344</v>
      </c>
      <c r="N100" s="38">
        <f t="shared" si="251"/>
        <v>4.4400000000000004E-3</v>
      </c>
      <c r="O100" s="38">
        <f t="shared" si="252"/>
        <v>0</v>
      </c>
      <c r="P100" s="38">
        <f t="shared" si="253"/>
        <v>0</v>
      </c>
      <c r="Q100" s="38">
        <f t="shared" si="254"/>
        <v>0</v>
      </c>
      <c r="R100" s="38">
        <f t="shared" si="255"/>
        <v>0</v>
      </c>
      <c r="S100" s="38">
        <f t="shared" si="256"/>
        <v>0</v>
      </c>
      <c r="T100" s="38">
        <f t="shared" si="257"/>
        <v>0</v>
      </c>
      <c r="U100" s="38">
        <f t="shared" si="258"/>
        <v>0</v>
      </c>
      <c r="V100" s="38">
        <f t="shared" si="259"/>
        <v>0</v>
      </c>
      <c r="W100" s="38">
        <f t="shared" si="260"/>
        <v>0</v>
      </c>
      <c r="X100" s="38">
        <f t="shared" si="261"/>
        <v>0</v>
      </c>
      <c r="Y100" s="38">
        <f t="shared" si="262"/>
        <v>0</v>
      </c>
      <c r="Z100" s="38">
        <f t="shared" si="272"/>
        <v>0</v>
      </c>
      <c r="AA100" s="38">
        <f t="shared" si="273"/>
        <v>0</v>
      </c>
      <c r="AB100" s="38">
        <f t="shared" si="274"/>
        <v>0</v>
      </c>
      <c r="AC100" s="38">
        <f t="shared" si="275"/>
        <v>0</v>
      </c>
      <c r="AD100" s="38">
        <v>1.1647000000000001</v>
      </c>
      <c r="AE100" s="38">
        <f t="shared" si="267"/>
        <v>0.99760000000000004</v>
      </c>
      <c r="AF100" s="38">
        <f t="shared" si="267"/>
        <v>0</v>
      </c>
      <c r="AG100" s="38">
        <f t="shared" si="267"/>
        <v>0.13189999999999999</v>
      </c>
      <c r="AH100" s="38">
        <f t="shared" si="267"/>
        <v>0.86199999999999999</v>
      </c>
      <c r="AI100" s="38">
        <f t="shared" si="267"/>
        <v>3.7000000000000002E-3</v>
      </c>
      <c r="AJ100" s="38">
        <f t="shared" si="268"/>
        <v>0.99760000000000004</v>
      </c>
      <c r="AK100" s="38">
        <v>0</v>
      </c>
      <c r="AL100" s="38">
        <v>0.13189999999999999</v>
      </c>
      <c r="AM100" s="38">
        <v>0.86199999999999999</v>
      </c>
      <c r="AN100" s="38">
        <v>3.7000000000000002E-3</v>
      </c>
      <c r="AO100" s="38">
        <f t="shared" si="269"/>
        <v>0</v>
      </c>
      <c r="AP100" s="38">
        <v>0</v>
      </c>
      <c r="AQ100" s="38">
        <v>0</v>
      </c>
      <c r="AR100" s="38">
        <v>0</v>
      </c>
      <c r="AS100" s="38">
        <v>0</v>
      </c>
      <c r="AT100" s="38">
        <f t="shared" si="270"/>
        <v>0</v>
      </c>
      <c r="AU100" s="38">
        <v>0</v>
      </c>
      <c r="AV100" s="38">
        <v>0</v>
      </c>
      <c r="AW100" s="38">
        <v>0</v>
      </c>
      <c r="AX100" s="38">
        <v>0</v>
      </c>
      <c r="AY100" s="38">
        <f t="shared" si="271"/>
        <v>0</v>
      </c>
      <c r="AZ100" s="38">
        <v>0</v>
      </c>
      <c r="BA100" s="38">
        <v>0</v>
      </c>
      <c r="BB100" s="38">
        <v>0</v>
      </c>
      <c r="BC100" s="38">
        <v>0</v>
      </c>
    </row>
    <row r="101" spans="1:55" ht="25.5" x14ac:dyDescent="0.25">
      <c r="A101" s="12" t="s">
        <v>87</v>
      </c>
      <c r="B101" s="15" t="s">
        <v>249</v>
      </c>
      <c r="C101" s="14" t="s">
        <v>235</v>
      </c>
      <c r="D101" s="38">
        <v>1.9639</v>
      </c>
      <c r="E101" s="38">
        <f>IF(ISERROR(J101+O101+T101+Y101),"нд",J101+O101+T101+Y101)</f>
        <v>1.49604</v>
      </c>
      <c r="F101" s="38">
        <f>IF(ISERROR(K101+P101+U101+Z101),"нд",K101+P101+U101+Z101)</f>
        <v>0</v>
      </c>
      <c r="G101" s="38">
        <f t="shared" si="244"/>
        <v>0</v>
      </c>
      <c r="H101" s="38">
        <f t="shared" si="245"/>
        <v>1.25244</v>
      </c>
      <c r="I101" s="38">
        <f>IF(ISERROR(N101+S101+X101+AC101),"нд",N101+S101+X101+AC101)</f>
        <v>0.24360000000000001</v>
      </c>
      <c r="J101" s="38">
        <f>IF(ISERROR(K101+L101+M101+N101),"нд",K101+L101+M101+N101)</f>
        <v>0</v>
      </c>
      <c r="K101" s="38">
        <f t="shared" si="248"/>
        <v>0</v>
      </c>
      <c r="L101" s="38">
        <f t="shared" si="249"/>
        <v>0</v>
      </c>
      <c r="M101" s="38">
        <f t="shared" si="250"/>
        <v>0</v>
      </c>
      <c r="N101" s="38">
        <f t="shared" si="251"/>
        <v>0</v>
      </c>
      <c r="O101" s="38">
        <f>IF(ISERROR(P101+Q101+R101+S101),"нд",P101+Q101+R101+S101)</f>
        <v>1.4636400000000001</v>
      </c>
      <c r="P101" s="38">
        <f t="shared" si="253"/>
        <v>0</v>
      </c>
      <c r="Q101" s="38">
        <f t="shared" si="254"/>
        <v>0</v>
      </c>
      <c r="R101" s="38">
        <f t="shared" si="255"/>
        <v>1.22604</v>
      </c>
      <c r="S101" s="38">
        <f t="shared" si="256"/>
        <v>0.23760000000000001</v>
      </c>
      <c r="T101" s="38">
        <f>IF(ISERROR(U101+V101+W101+X101),"нд",U101+V101+W101+X101)</f>
        <v>3.2399999999999998E-2</v>
      </c>
      <c r="U101" s="38">
        <f t="shared" si="258"/>
        <v>0</v>
      </c>
      <c r="V101" s="38">
        <f t="shared" si="259"/>
        <v>0</v>
      </c>
      <c r="W101" s="38">
        <f t="shared" si="260"/>
        <v>2.6399999999999996E-2</v>
      </c>
      <c r="X101" s="38">
        <f t="shared" si="261"/>
        <v>6.0000000000000001E-3</v>
      </c>
      <c r="Y101" s="38">
        <f>IF(ISERROR(Z101+AA101+AB101+AC101),"нд",Z101+AA101+AB101+AC101)</f>
        <v>0</v>
      </c>
      <c r="Z101" s="38">
        <f t="shared" si="272"/>
        <v>0</v>
      </c>
      <c r="AA101" s="38">
        <f t="shared" si="273"/>
        <v>0</v>
      </c>
      <c r="AB101" s="38">
        <f t="shared" si="274"/>
        <v>0</v>
      </c>
      <c r="AC101" s="38">
        <f t="shared" si="275"/>
        <v>0</v>
      </c>
      <c r="AD101" s="38">
        <v>1.6366000000000001</v>
      </c>
      <c r="AE101" s="38">
        <f t="shared" si="267"/>
        <v>1.2466999999999999</v>
      </c>
      <c r="AF101" s="38">
        <f t="shared" si="267"/>
        <v>0</v>
      </c>
      <c r="AG101" s="38">
        <f t="shared" si="267"/>
        <v>0</v>
      </c>
      <c r="AH101" s="38">
        <f t="shared" si="267"/>
        <v>1.0437000000000001</v>
      </c>
      <c r="AI101" s="38">
        <f t="shared" si="267"/>
        <v>0.20300000000000001</v>
      </c>
      <c r="AJ101" s="38">
        <f t="shared" si="268"/>
        <v>0</v>
      </c>
      <c r="AK101" s="38">
        <v>0</v>
      </c>
      <c r="AL101" s="38">
        <v>0</v>
      </c>
      <c r="AM101" s="38">
        <v>0</v>
      </c>
      <c r="AN101" s="38">
        <v>0</v>
      </c>
      <c r="AO101" s="38">
        <f t="shared" si="269"/>
        <v>1.2197</v>
      </c>
      <c r="AP101" s="38">
        <v>0</v>
      </c>
      <c r="AQ101" s="38">
        <v>0</v>
      </c>
      <c r="AR101" s="38">
        <v>1.0217000000000001</v>
      </c>
      <c r="AS101" s="38">
        <v>0.19800000000000001</v>
      </c>
      <c r="AT101" s="38">
        <f t="shared" si="270"/>
        <v>2.7E-2</v>
      </c>
      <c r="AU101" s="38">
        <v>0</v>
      </c>
      <c r="AV101" s="38">
        <v>0</v>
      </c>
      <c r="AW101" s="38">
        <v>2.1999999999999999E-2</v>
      </c>
      <c r="AX101" s="38">
        <v>5.0000000000000001E-3</v>
      </c>
      <c r="AY101" s="38">
        <f t="shared" si="271"/>
        <v>0</v>
      </c>
      <c r="AZ101" s="38">
        <v>0</v>
      </c>
      <c r="BA101" s="38">
        <v>0</v>
      </c>
      <c r="BB101" s="38">
        <v>0</v>
      </c>
      <c r="BC101" s="38">
        <v>0</v>
      </c>
    </row>
    <row r="102" spans="1:55" ht="25.5" x14ac:dyDescent="0.25">
      <c r="A102" s="12" t="s">
        <v>87</v>
      </c>
      <c r="B102" s="15" t="s">
        <v>253</v>
      </c>
      <c r="C102" s="14" t="s">
        <v>254</v>
      </c>
      <c r="D102" s="38">
        <v>0</v>
      </c>
      <c r="E102" s="38">
        <f t="shared" ref="E102:E103" si="276">IF(ISERROR(J102+O102+T102+Y102),"нд",J102+O102+T102+Y102)</f>
        <v>0.98327999999999993</v>
      </c>
      <c r="F102" s="38">
        <f t="shared" ref="F102" si="277">IF(ISERROR(K102+P102+U102+Z102),"нд",K102+P102+U102+Z102)</f>
        <v>0</v>
      </c>
      <c r="G102" s="38">
        <f t="shared" ref="G102:G103" si="278">IF(ISERROR(L102+Q102+V102+AA102),"нд",L102+Q102+V102+AA102)</f>
        <v>0.17172000000000001</v>
      </c>
      <c r="H102" s="38">
        <f t="shared" ref="H102:H103" si="279">IF(ISERROR(M102+R102+W102+AB102),"нд",M102+R102+W102+AB102)</f>
        <v>0.80603999999999998</v>
      </c>
      <c r="I102" s="38">
        <f t="shared" ref="I102" si="280">IF(ISERROR(N102+S102+X102+AC102),"нд",N102+S102+X102+AC102)</f>
        <v>5.5199999999999997E-3</v>
      </c>
      <c r="J102" s="38">
        <f t="shared" ref="J102" si="281">IF(ISERROR(K102+L102+M102+N102),"нд",K102+L102+M102+N102)</f>
        <v>0</v>
      </c>
      <c r="K102" s="38">
        <f t="shared" si="248"/>
        <v>0</v>
      </c>
      <c r="L102" s="38">
        <f t="shared" si="249"/>
        <v>0</v>
      </c>
      <c r="M102" s="38">
        <f t="shared" si="250"/>
        <v>0</v>
      </c>
      <c r="N102" s="38">
        <f t="shared" si="251"/>
        <v>0</v>
      </c>
      <c r="O102" s="38">
        <f t="shared" ref="O102" si="282">IF(ISERROR(P102+Q102+R102+S102),"нд",P102+Q102+R102+S102)</f>
        <v>0</v>
      </c>
      <c r="P102" s="38">
        <f t="shared" si="253"/>
        <v>0</v>
      </c>
      <c r="Q102" s="38">
        <f t="shared" si="254"/>
        <v>0</v>
      </c>
      <c r="R102" s="38">
        <f t="shared" si="255"/>
        <v>0</v>
      </c>
      <c r="S102" s="38">
        <f t="shared" si="256"/>
        <v>0</v>
      </c>
      <c r="T102" s="38">
        <f t="shared" ref="T102" si="283">IF(ISERROR(U102+V102+W102+X102),"нд",U102+V102+W102+X102)</f>
        <v>0</v>
      </c>
      <c r="U102" s="38">
        <f t="shared" si="258"/>
        <v>0</v>
      </c>
      <c r="V102" s="38">
        <f t="shared" si="259"/>
        <v>0</v>
      </c>
      <c r="W102" s="38">
        <f t="shared" si="260"/>
        <v>0</v>
      </c>
      <c r="X102" s="38">
        <f t="shared" si="261"/>
        <v>0</v>
      </c>
      <c r="Y102" s="38">
        <f t="shared" ref="Y102" si="284">IF(ISERROR(Z102+AA102+AB102+AC102),"нд",Z102+AA102+AB102+AC102)</f>
        <v>0.98327999999999993</v>
      </c>
      <c r="Z102" s="38">
        <f t="shared" si="272"/>
        <v>0</v>
      </c>
      <c r="AA102" s="38">
        <f t="shared" si="273"/>
        <v>0.17172000000000001</v>
      </c>
      <c r="AB102" s="38">
        <f t="shared" si="274"/>
        <v>0.80603999999999998</v>
      </c>
      <c r="AC102" s="38">
        <f t="shared" si="275"/>
        <v>5.5199999999999997E-3</v>
      </c>
      <c r="AD102" s="38">
        <v>0</v>
      </c>
      <c r="AE102" s="38">
        <f t="shared" ref="AE102:AE103" si="285">IF(ISERROR(AJ102+AO102+AT102+AY102),"нд",AJ102+AO102+AT102+AY102)</f>
        <v>0.81940000000000002</v>
      </c>
      <c r="AF102" s="38">
        <f t="shared" ref="AF102:AF103" si="286">IF(ISERROR(AK102+AP102+AU102+AZ102),"нд",AK102+AP102+AU102+AZ102)</f>
        <v>0</v>
      </c>
      <c r="AG102" s="38">
        <f t="shared" ref="AG102:AG103" si="287">IF(ISERROR(AL102+AQ102+AV102+BA102),"нд",AL102+AQ102+AV102+BA102)</f>
        <v>0.1431</v>
      </c>
      <c r="AH102" s="38">
        <f t="shared" ref="AH102:AH103" si="288">IF(ISERROR(AM102+AR102+AW102+BB102),"нд",AM102+AR102+AW102+BB102)</f>
        <v>0.67169999999999996</v>
      </c>
      <c r="AI102" s="38">
        <f t="shared" ref="AI102:AI103" si="289">IF(ISERROR(AN102+AS102+AX102+BC102),"нд",AN102+AS102+AX102+BC102)</f>
        <v>4.5999999999999999E-3</v>
      </c>
      <c r="AJ102" s="38">
        <f t="shared" ref="AJ102:AJ103" si="290">IF(ISERROR(AK102+AL102+AM102+AN102),"нд",AK102+AL102+AM102+AN102)</f>
        <v>0</v>
      </c>
      <c r="AK102" s="38">
        <v>0</v>
      </c>
      <c r="AL102" s="38">
        <v>0</v>
      </c>
      <c r="AM102" s="38">
        <v>0</v>
      </c>
      <c r="AN102" s="38">
        <v>0</v>
      </c>
      <c r="AO102" s="38">
        <f t="shared" ref="AO102:AO103" si="291">IF(ISERROR(AP102+AQ102+AR102+AS102),"нд",AP102+AQ102+AR102+AS102)</f>
        <v>0</v>
      </c>
      <c r="AP102" s="38">
        <v>0</v>
      </c>
      <c r="AQ102" s="38">
        <v>0</v>
      </c>
      <c r="AR102" s="38">
        <v>0</v>
      </c>
      <c r="AS102" s="38">
        <v>0</v>
      </c>
      <c r="AT102" s="38">
        <f t="shared" ref="AT102:AT103" si="292">IF(ISERROR(AU102+AV102+AW102+AX102),"нд",AU102+AV102+AW102+AX102)</f>
        <v>0</v>
      </c>
      <c r="AU102" s="38">
        <v>0</v>
      </c>
      <c r="AV102" s="38">
        <v>0</v>
      </c>
      <c r="AW102" s="38">
        <v>0</v>
      </c>
      <c r="AX102" s="38">
        <v>0</v>
      </c>
      <c r="AY102" s="38">
        <f t="shared" ref="AY102:AY103" si="293">IF(ISERROR(AZ102+BA102+BB102+BC102),"нд",AZ102+BA102+BB102+BC102)</f>
        <v>0.81940000000000002</v>
      </c>
      <c r="AZ102" s="38">
        <v>0</v>
      </c>
      <c r="BA102" s="38">
        <v>0.1431</v>
      </c>
      <c r="BB102" s="38">
        <v>0.67169999999999996</v>
      </c>
      <c r="BC102" s="38">
        <v>4.5999999999999999E-3</v>
      </c>
    </row>
    <row r="103" spans="1:55" ht="25.5" x14ac:dyDescent="0.25">
      <c r="A103" s="12" t="s">
        <v>87</v>
      </c>
      <c r="B103" s="13" t="s">
        <v>255</v>
      </c>
      <c r="C103" s="14" t="s">
        <v>256</v>
      </c>
      <c r="D103" s="38">
        <v>0</v>
      </c>
      <c r="E103" s="38">
        <f t="shared" si="276"/>
        <v>0.95712000000000008</v>
      </c>
      <c r="F103" s="38">
        <f>IF(ISERROR(K103+P103+U103+Z103),"нд",K103+P103+U103+Z103)</f>
        <v>0</v>
      </c>
      <c r="G103" s="38">
        <f t="shared" si="278"/>
        <v>0.16656000000000001</v>
      </c>
      <c r="H103" s="38">
        <f t="shared" si="279"/>
        <v>0.77063999999999999</v>
      </c>
      <c r="I103" s="38">
        <f>IF(ISERROR(N103+S103+X103+AC103),"нд",N103+S103+X103+AC103)</f>
        <v>1.992E-2</v>
      </c>
      <c r="J103" s="38">
        <f>IF(ISERROR(K103+L103+M103+N103),"нд",K103+L103+M103+N103)</f>
        <v>0</v>
      </c>
      <c r="K103" s="38">
        <f t="shared" si="248"/>
        <v>0</v>
      </c>
      <c r="L103" s="38">
        <f t="shared" si="249"/>
        <v>0</v>
      </c>
      <c r="M103" s="38">
        <f t="shared" si="250"/>
        <v>0</v>
      </c>
      <c r="N103" s="38">
        <f t="shared" si="251"/>
        <v>0</v>
      </c>
      <c r="O103" s="38">
        <f>IF(ISERROR(P103+Q103+R103+S103),"нд",P103+Q103+R103+S103)</f>
        <v>0</v>
      </c>
      <c r="P103" s="38">
        <f t="shared" si="253"/>
        <v>0</v>
      </c>
      <c r="Q103" s="38">
        <f t="shared" si="254"/>
        <v>0</v>
      </c>
      <c r="R103" s="38">
        <f t="shared" si="255"/>
        <v>0</v>
      </c>
      <c r="S103" s="38">
        <f t="shared" si="256"/>
        <v>0</v>
      </c>
      <c r="T103" s="38">
        <f>IF(ISERROR(U103+V103+W103+X103),"нд",U103+V103+W103+X103)</f>
        <v>0</v>
      </c>
      <c r="U103" s="38">
        <f t="shared" si="258"/>
        <v>0</v>
      </c>
      <c r="V103" s="38">
        <f t="shared" si="259"/>
        <v>0</v>
      </c>
      <c r="W103" s="38">
        <f t="shared" si="260"/>
        <v>0</v>
      </c>
      <c r="X103" s="38">
        <f t="shared" si="261"/>
        <v>0</v>
      </c>
      <c r="Y103" s="38">
        <f>IF(ISERROR(Z103+AA103+AB103+AC103),"нд",Z103+AA103+AB103+AC103)</f>
        <v>0.95712000000000008</v>
      </c>
      <c r="Z103" s="38">
        <f t="shared" si="272"/>
        <v>0</v>
      </c>
      <c r="AA103" s="38">
        <f t="shared" si="273"/>
        <v>0.16656000000000001</v>
      </c>
      <c r="AB103" s="38">
        <f t="shared" si="274"/>
        <v>0.77063999999999999</v>
      </c>
      <c r="AC103" s="38">
        <f t="shared" si="275"/>
        <v>1.992E-2</v>
      </c>
      <c r="AD103" s="38">
        <v>0</v>
      </c>
      <c r="AE103" s="38">
        <f t="shared" si="285"/>
        <v>0.79759999999999998</v>
      </c>
      <c r="AF103" s="38">
        <f t="shared" si="286"/>
        <v>0</v>
      </c>
      <c r="AG103" s="38">
        <f t="shared" si="287"/>
        <v>0.13880000000000001</v>
      </c>
      <c r="AH103" s="38">
        <f t="shared" si="288"/>
        <v>0.64219999999999999</v>
      </c>
      <c r="AI103" s="38">
        <f t="shared" si="289"/>
        <v>1.66E-2</v>
      </c>
      <c r="AJ103" s="38">
        <f t="shared" si="290"/>
        <v>0</v>
      </c>
      <c r="AK103" s="38">
        <v>0</v>
      </c>
      <c r="AL103" s="38">
        <v>0</v>
      </c>
      <c r="AM103" s="38">
        <v>0</v>
      </c>
      <c r="AN103" s="38">
        <v>0</v>
      </c>
      <c r="AO103" s="38">
        <f t="shared" si="291"/>
        <v>0</v>
      </c>
      <c r="AP103" s="38">
        <v>0</v>
      </c>
      <c r="AQ103" s="38">
        <v>0</v>
      </c>
      <c r="AR103" s="38">
        <v>0</v>
      </c>
      <c r="AS103" s="38">
        <v>0</v>
      </c>
      <c r="AT103" s="38">
        <f t="shared" si="292"/>
        <v>0</v>
      </c>
      <c r="AU103" s="38">
        <v>0</v>
      </c>
      <c r="AV103" s="38">
        <v>0</v>
      </c>
      <c r="AW103" s="38">
        <v>0</v>
      </c>
      <c r="AX103" s="38">
        <v>0</v>
      </c>
      <c r="AY103" s="38">
        <f t="shared" si="293"/>
        <v>0.79759999999999998</v>
      </c>
      <c r="AZ103" s="38">
        <v>0</v>
      </c>
      <c r="BA103" s="38">
        <v>0.13880000000000001</v>
      </c>
      <c r="BB103" s="38">
        <v>0.64219999999999999</v>
      </c>
      <c r="BC103" s="38">
        <v>1.66E-2</v>
      </c>
    </row>
    <row r="104" spans="1:55" x14ac:dyDescent="0.25">
      <c r="A104" s="10" t="s">
        <v>18</v>
      </c>
      <c r="B104" s="11" t="s">
        <v>18</v>
      </c>
      <c r="C104" s="8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</row>
    <row r="105" spans="1:55" ht="38.25" x14ac:dyDescent="0.25">
      <c r="A105" s="10" t="s">
        <v>89</v>
      </c>
      <c r="B105" s="11" t="s">
        <v>90</v>
      </c>
      <c r="C105" s="8" t="s">
        <v>16</v>
      </c>
      <c r="D105" s="37">
        <v>0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37">
        <v>0</v>
      </c>
      <c r="AJ105" s="37">
        <v>0</v>
      </c>
      <c r="AK105" s="37">
        <v>0</v>
      </c>
      <c r="AL105" s="37">
        <v>0</v>
      </c>
      <c r="AM105" s="37">
        <v>0</v>
      </c>
      <c r="AN105" s="37">
        <v>0</v>
      </c>
      <c r="AO105" s="37">
        <v>0</v>
      </c>
      <c r="AP105" s="37">
        <v>0</v>
      </c>
      <c r="AQ105" s="37">
        <v>0</v>
      </c>
      <c r="AR105" s="37">
        <v>0</v>
      </c>
      <c r="AS105" s="37">
        <v>0</v>
      </c>
      <c r="AT105" s="37">
        <v>0</v>
      </c>
      <c r="AU105" s="37">
        <v>0</v>
      </c>
      <c r="AV105" s="37">
        <v>0</v>
      </c>
      <c r="AW105" s="37">
        <v>0</v>
      </c>
      <c r="AX105" s="37">
        <v>0</v>
      </c>
      <c r="AY105" s="37">
        <v>0</v>
      </c>
      <c r="AZ105" s="37">
        <v>0</v>
      </c>
      <c r="BA105" s="37">
        <v>0</v>
      </c>
      <c r="BB105" s="37">
        <v>0</v>
      </c>
      <c r="BC105" s="37"/>
    </row>
    <row r="106" spans="1:55" x14ac:dyDescent="0.25">
      <c r="A106" s="10" t="s">
        <v>18</v>
      </c>
      <c r="B106" s="11" t="s">
        <v>18</v>
      </c>
      <c r="C106" s="8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</row>
    <row r="107" spans="1:55" ht="38.25" x14ac:dyDescent="0.25">
      <c r="A107" s="10" t="s">
        <v>91</v>
      </c>
      <c r="B107" s="11" t="s">
        <v>92</v>
      </c>
      <c r="C107" s="8" t="s">
        <v>16</v>
      </c>
      <c r="D107" s="37">
        <v>0</v>
      </c>
      <c r="E107" s="37">
        <v>0</v>
      </c>
      <c r="F107" s="37">
        <v>0</v>
      </c>
      <c r="G107" s="37">
        <v>0</v>
      </c>
      <c r="H107" s="37">
        <v>0</v>
      </c>
      <c r="I107" s="37">
        <v>0</v>
      </c>
      <c r="J107" s="37">
        <v>0</v>
      </c>
      <c r="K107" s="37">
        <v>0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37">
        <v>0</v>
      </c>
      <c r="U107" s="37">
        <v>0</v>
      </c>
      <c r="V107" s="37">
        <v>0</v>
      </c>
      <c r="W107" s="37">
        <v>0</v>
      </c>
      <c r="X107" s="37">
        <v>0</v>
      </c>
      <c r="Y107" s="37">
        <v>0</v>
      </c>
      <c r="Z107" s="37">
        <v>0</v>
      </c>
      <c r="AA107" s="37">
        <v>0</v>
      </c>
      <c r="AB107" s="37">
        <v>0</v>
      </c>
      <c r="AC107" s="37">
        <v>0</v>
      </c>
      <c r="AD107" s="37">
        <v>0</v>
      </c>
      <c r="AE107" s="37">
        <v>0</v>
      </c>
      <c r="AF107" s="37">
        <v>0</v>
      </c>
      <c r="AG107" s="37">
        <v>0</v>
      </c>
      <c r="AH107" s="37">
        <v>0</v>
      </c>
      <c r="AI107" s="37">
        <v>0</v>
      </c>
      <c r="AJ107" s="37">
        <v>0</v>
      </c>
      <c r="AK107" s="37">
        <v>0</v>
      </c>
      <c r="AL107" s="37">
        <v>0</v>
      </c>
      <c r="AM107" s="37">
        <v>0</v>
      </c>
      <c r="AN107" s="37">
        <v>0</v>
      </c>
      <c r="AO107" s="37">
        <v>0</v>
      </c>
      <c r="AP107" s="37">
        <v>0</v>
      </c>
      <c r="AQ107" s="37">
        <v>0</v>
      </c>
      <c r="AR107" s="37">
        <v>0</v>
      </c>
      <c r="AS107" s="37">
        <v>0</v>
      </c>
      <c r="AT107" s="37">
        <v>0</v>
      </c>
      <c r="AU107" s="37">
        <v>0</v>
      </c>
      <c r="AV107" s="37">
        <v>0</v>
      </c>
      <c r="AW107" s="37">
        <v>0</v>
      </c>
      <c r="AX107" s="37">
        <v>0</v>
      </c>
      <c r="AY107" s="37">
        <v>0</v>
      </c>
      <c r="AZ107" s="37">
        <v>0</v>
      </c>
      <c r="BA107" s="37">
        <v>0</v>
      </c>
      <c r="BB107" s="37">
        <v>0</v>
      </c>
      <c r="BC107" s="37"/>
    </row>
    <row r="108" spans="1:55" x14ac:dyDescent="0.25">
      <c r="A108" s="10" t="s">
        <v>18</v>
      </c>
      <c r="B108" s="11" t="s">
        <v>18</v>
      </c>
      <c r="C108" s="8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</row>
    <row r="109" spans="1:55" ht="38.25" x14ac:dyDescent="0.25">
      <c r="A109" s="10" t="s">
        <v>93</v>
      </c>
      <c r="B109" s="11" t="s">
        <v>94</v>
      </c>
      <c r="C109" s="8" t="s">
        <v>16</v>
      </c>
      <c r="D109" s="37">
        <v>0</v>
      </c>
      <c r="E109" s="37">
        <v>0</v>
      </c>
      <c r="F109" s="37">
        <v>0</v>
      </c>
      <c r="G109" s="37">
        <v>0</v>
      </c>
      <c r="H109" s="37">
        <v>0</v>
      </c>
      <c r="I109" s="37">
        <v>0</v>
      </c>
      <c r="J109" s="37">
        <v>0</v>
      </c>
      <c r="K109" s="37">
        <v>0</v>
      </c>
      <c r="L109" s="37">
        <v>0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37">
        <v>0</v>
      </c>
      <c r="U109" s="37">
        <v>0</v>
      </c>
      <c r="V109" s="37">
        <v>0</v>
      </c>
      <c r="W109" s="37">
        <v>0</v>
      </c>
      <c r="X109" s="37">
        <v>0</v>
      </c>
      <c r="Y109" s="37">
        <v>0</v>
      </c>
      <c r="Z109" s="37">
        <v>0</v>
      </c>
      <c r="AA109" s="37">
        <v>0</v>
      </c>
      <c r="AB109" s="37">
        <v>0</v>
      </c>
      <c r="AC109" s="37">
        <v>0</v>
      </c>
      <c r="AD109" s="37">
        <v>0</v>
      </c>
      <c r="AE109" s="37">
        <v>0</v>
      </c>
      <c r="AF109" s="37">
        <v>0</v>
      </c>
      <c r="AG109" s="37">
        <v>0</v>
      </c>
      <c r="AH109" s="37">
        <v>0</v>
      </c>
      <c r="AI109" s="37">
        <v>0</v>
      </c>
      <c r="AJ109" s="37">
        <v>0</v>
      </c>
      <c r="AK109" s="37">
        <v>0</v>
      </c>
      <c r="AL109" s="37">
        <v>0</v>
      </c>
      <c r="AM109" s="37">
        <v>0</v>
      </c>
      <c r="AN109" s="37">
        <v>0</v>
      </c>
      <c r="AO109" s="37">
        <v>0</v>
      </c>
      <c r="AP109" s="37">
        <v>0</v>
      </c>
      <c r="AQ109" s="37">
        <v>0</v>
      </c>
      <c r="AR109" s="37">
        <v>0</v>
      </c>
      <c r="AS109" s="37">
        <v>0</v>
      </c>
      <c r="AT109" s="37">
        <v>0</v>
      </c>
      <c r="AU109" s="37">
        <v>0</v>
      </c>
      <c r="AV109" s="37">
        <v>0</v>
      </c>
      <c r="AW109" s="37">
        <v>0</v>
      </c>
      <c r="AX109" s="37">
        <v>0</v>
      </c>
      <c r="AY109" s="37">
        <v>0</v>
      </c>
      <c r="AZ109" s="37">
        <v>0</v>
      </c>
      <c r="BA109" s="37">
        <v>0</v>
      </c>
      <c r="BB109" s="37">
        <v>0</v>
      </c>
      <c r="BC109" s="37"/>
    </row>
    <row r="110" spans="1:55" x14ac:dyDescent="0.25">
      <c r="A110" s="10" t="s">
        <v>18</v>
      </c>
      <c r="B110" s="11" t="s">
        <v>18</v>
      </c>
      <c r="C110" s="8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</row>
    <row r="111" spans="1:55" ht="51" x14ac:dyDescent="0.25">
      <c r="A111" s="10" t="s">
        <v>95</v>
      </c>
      <c r="B111" s="11" t="s">
        <v>96</v>
      </c>
      <c r="C111" s="8" t="s">
        <v>16</v>
      </c>
      <c r="D111" s="37">
        <v>0</v>
      </c>
      <c r="E111" s="37">
        <v>0</v>
      </c>
      <c r="F111" s="37">
        <v>0</v>
      </c>
      <c r="G111" s="37">
        <v>0</v>
      </c>
      <c r="H111" s="37">
        <v>0</v>
      </c>
      <c r="I111" s="37">
        <v>0</v>
      </c>
      <c r="J111" s="37">
        <v>0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37">
        <v>0</v>
      </c>
      <c r="U111" s="37">
        <v>0</v>
      </c>
      <c r="V111" s="37">
        <v>0</v>
      </c>
      <c r="W111" s="37">
        <v>0</v>
      </c>
      <c r="X111" s="37">
        <v>0</v>
      </c>
      <c r="Y111" s="37">
        <v>0</v>
      </c>
      <c r="Z111" s="37">
        <v>0</v>
      </c>
      <c r="AA111" s="37">
        <v>0</v>
      </c>
      <c r="AB111" s="37">
        <v>0</v>
      </c>
      <c r="AC111" s="37">
        <v>0</v>
      </c>
      <c r="AD111" s="37">
        <v>0</v>
      </c>
      <c r="AE111" s="37">
        <v>0</v>
      </c>
      <c r="AF111" s="37">
        <v>0</v>
      </c>
      <c r="AG111" s="37">
        <v>0</v>
      </c>
      <c r="AH111" s="37">
        <v>0</v>
      </c>
      <c r="AI111" s="37">
        <v>0</v>
      </c>
      <c r="AJ111" s="37">
        <v>0</v>
      </c>
      <c r="AK111" s="37">
        <v>0</v>
      </c>
      <c r="AL111" s="37">
        <v>0</v>
      </c>
      <c r="AM111" s="37">
        <v>0</v>
      </c>
      <c r="AN111" s="37">
        <v>0</v>
      </c>
      <c r="AO111" s="37">
        <v>0</v>
      </c>
      <c r="AP111" s="37">
        <v>0</v>
      </c>
      <c r="AQ111" s="37">
        <v>0</v>
      </c>
      <c r="AR111" s="37">
        <v>0</v>
      </c>
      <c r="AS111" s="37">
        <v>0</v>
      </c>
      <c r="AT111" s="37">
        <v>0</v>
      </c>
      <c r="AU111" s="37">
        <v>0</v>
      </c>
      <c r="AV111" s="37">
        <v>0</v>
      </c>
      <c r="AW111" s="37">
        <v>0</v>
      </c>
      <c r="AX111" s="37">
        <v>0</v>
      </c>
      <c r="AY111" s="37">
        <v>0</v>
      </c>
      <c r="AZ111" s="37">
        <v>0</v>
      </c>
      <c r="BA111" s="37">
        <v>0</v>
      </c>
      <c r="BB111" s="37">
        <v>0</v>
      </c>
      <c r="BC111" s="37"/>
    </row>
    <row r="112" spans="1:55" x14ac:dyDescent="0.25">
      <c r="A112" s="10" t="s">
        <v>18</v>
      </c>
      <c r="B112" s="11" t="s">
        <v>18</v>
      </c>
      <c r="C112" s="8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</row>
    <row r="113" spans="1:55" ht="51" x14ac:dyDescent="0.25">
      <c r="A113" s="10" t="s">
        <v>97</v>
      </c>
      <c r="B113" s="11" t="s">
        <v>98</v>
      </c>
      <c r="C113" s="8" t="s">
        <v>16</v>
      </c>
      <c r="D113" s="37">
        <v>0</v>
      </c>
      <c r="E113" s="37">
        <v>0</v>
      </c>
      <c r="F113" s="37">
        <v>0</v>
      </c>
      <c r="G113" s="37">
        <v>0</v>
      </c>
      <c r="H113" s="37">
        <v>0</v>
      </c>
      <c r="I113" s="37">
        <v>0</v>
      </c>
      <c r="J113" s="37">
        <v>0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0</v>
      </c>
      <c r="Q113" s="37">
        <v>0</v>
      </c>
      <c r="R113" s="37">
        <v>0</v>
      </c>
      <c r="S113" s="37">
        <v>0</v>
      </c>
      <c r="T113" s="37">
        <v>0</v>
      </c>
      <c r="U113" s="37">
        <v>0</v>
      </c>
      <c r="V113" s="37">
        <v>0</v>
      </c>
      <c r="W113" s="37">
        <v>0</v>
      </c>
      <c r="X113" s="37">
        <v>0</v>
      </c>
      <c r="Y113" s="37">
        <v>0</v>
      </c>
      <c r="Z113" s="37">
        <v>0</v>
      </c>
      <c r="AA113" s="37">
        <v>0</v>
      </c>
      <c r="AB113" s="37">
        <v>0</v>
      </c>
      <c r="AC113" s="37">
        <v>0</v>
      </c>
      <c r="AD113" s="37">
        <v>0</v>
      </c>
      <c r="AE113" s="37">
        <v>0</v>
      </c>
      <c r="AF113" s="37">
        <v>0</v>
      </c>
      <c r="AG113" s="37">
        <v>0</v>
      </c>
      <c r="AH113" s="37">
        <v>0</v>
      </c>
      <c r="AI113" s="37">
        <v>0</v>
      </c>
      <c r="AJ113" s="37">
        <v>0</v>
      </c>
      <c r="AK113" s="37">
        <v>0</v>
      </c>
      <c r="AL113" s="37">
        <v>0</v>
      </c>
      <c r="AM113" s="37">
        <v>0</v>
      </c>
      <c r="AN113" s="37">
        <v>0</v>
      </c>
      <c r="AO113" s="37">
        <v>0</v>
      </c>
      <c r="AP113" s="37">
        <v>0</v>
      </c>
      <c r="AQ113" s="37">
        <v>0</v>
      </c>
      <c r="AR113" s="37">
        <v>0</v>
      </c>
      <c r="AS113" s="37">
        <v>0</v>
      </c>
      <c r="AT113" s="37">
        <v>0</v>
      </c>
      <c r="AU113" s="37">
        <v>0</v>
      </c>
      <c r="AV113" s="37">
        <v>0</v>
      </c>
      <c r="AW113" s="37">
        <v>0</v>
      </c>
      <c r="AX113" s="37">
        <v>0</v>
      </c>
      <c r="AY113" s="37">
        <v>0</v>
      </c>
      <c r="AZ113" s="37">
        <v>0</v>
      </c>
      <c r="BA113" s="37">
        <v>0</v>
      </c>
      <c r="BB113" s="37">
        <v>0</v>
      </c>
      <c r="BC113" s="37"/>
    </row>
    <row r="114" spans="1:55" x14ac:dyDescent="0.25">
      <c r="A114" s="10" t="s">
        <v>18</v>
      </c>
      <c r="B114" s="11" t="s">
        <v>18</v>
      </c>
      <c r="C114" s="8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</row>
    <row r="115" spans="1:55" ht="51" x14ac:dyDescent="0.25">
      <c r="A115" s="10" t="s">
        <v>99</v>
      </c>
      <c r="B115" s="11" t="s">
        <v>100</v>
      </c>
      <c r="C115" s="8" t="s">
        <v>16</v>
      </c>
      <c r="D115" s="37">
        <v>0</v>
      </c>
      <c r="E115" s="37">
        <v>0</v>
      </c>
      <c r="F115" s="37">
        <v>0</v>
      </c>
      <c r="G115" s="37">
        <v>0</v>
      </c>
      <c r="H115" s="37">
        <v>0</v>
      </c>
      <c r="I115" s="37">
        <v>0</v>
      </c>
      <c r="J115" s="37">
        <v>0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37">
        <v>0</v>
      </c>
      <c r="U115" s="37">
        <v>0</v>
      </c>
      <c r="V115" s="37">
        <v>0</v>
      </c>
      <c r="W115" s="37">
        <v>0</v>
      </c>
      <c r="X115" s="37">
        <v>0</v>
      </c>
      <c r="Y115" s="37">
        <v>0</v>
      </c>
      <c r="Z115" s="37">
        <v>0</v>
      </c>
      <c r="AA115" s="37">
        <v>0</v>
      </c>
      <c r="AB115" s="37">
        <v>0</v>
      </c>
      <c r="AC115" s="37">
        <v>0</v>
      </c>
      <c r="AD115" s="37">
        <v>0</v>
      </c>
      <c r="AE115" s="37">
        <v>0</v>
      </c>
      <c r="AF115" s="37">
        <v>0</v>
      </c>
      <c r="AG115" s="37">
        <v>0</v>
      </c>
      <c r="AH115" s="37">
        <v>0</v>
      </c>
      <c r="AI115" s="37">
        <v>0</v>
      </c>
      <c r="AJ115" s="37">
        <v>0</v>
      </c>
      <c r="AK115" s="37">
        <v>0</v>
      </c>
      <c r="AL115" s="37">
        <v>0</v>
      </c>
      <c r="AM115" s="37">
        <v>0</v>
      </c>
      <c r="AN115" s="37">
        <v>0</v>
      </c>
      <c r="AO115" s="37">
        <v>0</v>
      </c>
      <c r="AP115" s="37">
        <v>0</v>
      </c>
      <c r="AQ115" s="37">
        <v>0</v>
      </c>
      <c r="AR115" s="37">
        <v>0</v>
      </c>
      <c r="AS115" s="37">
        <v>0</v>
      </c>
      <c r="AT115" s="37">
        <v>0</v>
      </c>
      <c r="AU115" s="37">
        <v>0</v>
      </c>
      <c r="AV115" s="37">
        <v>0</v>
      </c>
      <c r="AW115" s="37">
        <v>0</v>
      </c>
      <c r="AX115" s="37">
        <v>0</v>
      </c>
      <c r="AY115" s="37">
        <v>0</v>
      </c>
      <c r="AZ115" s="37">
        <v>0</v>
      </c>
      <c r="BA115" s="37">
        <v>0</v>
      </c>
      <c r="BB115" s="37">
        <v>0</v>
      </c>
      <c r="BC115" s="37"/>
    </row>
    <row r="116" spans="1:55" x14ac:dyDescent="0.25">
      <c r="A116" s="10" t="s">
        <v>18</v>
      </c>
      <c r="B116" s="11" t="s">
        <v>18</v>
      </c>
      <c r="C116" s="8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</row>
    <row r="117" spans="1:55" ht="51" x14ac:dyDescent="0.25">
      <c r="A117" s="10" t="s">
        <v>101</v>
      </c>
      <c r="B117" s="11" t="s">
        <v>102</v>
      </c>
      <c r="C117" s="8" t="s">
        <v>16</v>
      </c>
      <c r="D117" s="37">
        <v>0</v>
      </c>
      <c r="E117" s="37">
        <v>0</v>
      </c>
      <c r="F117" s="37">
        <v>0</v>
      </c>
      <c r="G117" s="37">
        <v>0</v>
      </c>
      <c r="H117" s="37">
        <v>0</v>
      </c>
      <c r="I117" s="37">
        <v>0</v>
      </c>
      <c r="J117" s="37">
        <v>0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37">
        <v>0</v>
      </c>
      <c r="U117" s="37">
        <v>0</v>
      </c>
      <c r="V117" s="37">
        <v>0</v>
      </c>
      <c r="W117" s="37">
        <v>0</v>
      </c>
      <c r="X117" s="37">
        <v>0</v>
      </c>
      <c r="Y117" s="37">
        <v>0</v>
      </c>
      <c r="Z117" s="37">
        <v>0</v>
      </c>
      <c r="AA117" s="37">
        <v>0</v>
      </c>
      <c r="AB117" s="37">
        <v>0</v>
      </c>
      <c r="AC117" s="37">
        <v>0</v>
      </c>
      <c r="AD117" s="37">
        <v>0</v>
      </c>
      <c r="AE117" s="37">
        <v>0</v>
      </c>
      <c r="AF117" s="37">
        <v>0</v>
      </c>
      <c r="AG117" s="37">
        <v>0</v>
      </c>
      <c r="AH117" s="37">
        <v>0</v>
      </c>
      <c r="AI117" s="37">
        <v>0</v>
      </c>
      <c r="AJ117" s="37">
        <v>0</v>
      </c>
      <c r="AK117" s="37">
        <v>0</v>
      </c>
      <c r="AL117" s="37">
        <v>0</v>
      </c>
      <c r="AM117" s="37">
        <v>0</v>
      </c>
      <c r="AN117" s="37">
        <v>0</v>
      </c>
      <c r="AO117" s="37">
        <v>0</v>
      </c>
      <c r="AP117" s="37">
        <v>0</v>
      </c>
      <c r="AQ117" s="37">
        <v>0</v>
      </c>
      <c r="AR117" s="37">
        <v>0</v>
      </c>
      <c r="AS117" s="37">
        <v>0</v>
      </c>
      <c r="AT117" s="37">
        <v>0</v>
      </c>
      <c r="AU117" s="37">
        <v>0</v>
      </c>
      <c r="AV117" s="37">
        <v>0</v>
      </c>
      <c r="AW117" s="37">
        <v>0</v>
      </c>
      <c r="AX117" s="37">
        <v>0</v>
      </c>
      <c r="AY117" s="37">
        <v>0</v>
      </c>
      <c r="AZ117" s="37">
        <v>0</v>
      </c>
      <c r="BA117" s="37">
        <v>0</v>
      </c>
      <c r="BB117" s="37">
        <v>0</v>
      </c>
      <c r="BC117" s="37"/>
    </row>
    <row r="118" spans="1:55" x14ac:dyDescent="0.25">
      <c r="A118" s="10" t="s">
        <v>18</v>
      </c>
      <c r="B118" s="11" t="s">
        <v>18</v>
      </c>
      <c r="C118" s="8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</row>
    <row r="119" spans="1:55" ht="51" x14ac:dyDescent="0.25">
      <c r="A119" s="10" t="s">
        <v>103</v>
      </c>
      <c r="B119" s="11" t="s">
        <v>104</v>
      </c>
      <c r="C119" s="8" t="s">
        <v>16</v>
      </c>
      <c r="D119" s="37">
        <v>0</v>
      </c>
      <c r="E119" s="37">
        <v>0</v>
      </c>
      <c r="F119" s="37">
        <v>0</v>
      </c>
      <c r="G119" s="37">
        <v>0</v>
      </c>
      <c r="H119" s="37">
        <v>0</v>
      </c>
      <c r="I119" s="37">
        <v>0</v>
      </c>
      <c r="J119" s="37">
        <v>0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37">
        <v>0</v>
      </c>
      <c r="U119" s="37">
        <v>0</v>
      </c>
      <c r="V119" s="37">
        <v>0</v>
      </c>
      <c r="W119" s="37">
        <v>0</v>
      </c>
      <c r="X119" s="37">
        <v>0</v>
      </c>
      <c r="Y119" s="37">
        <v>0</v>
      </c>
      <c r="Z119" s="37">
        <v>0</v>
      </c>
      <c r="AA119" s="37">
        <v>0</v>
      </c>
      <c r="AB119" s="37">
        <v>0</v>
      </c>
      <c r="AC119" s="37">
        <v>0</v>
      </c>
      <c r="AD119" s="37">
        <v>0</v>
      </c>
      <c r="AE119" s="37">
        <v>0</v>
      </c>
      <c r="AF119" s="37">
        <v>0</v>
      </c>
      <c r="AG119" s="37">
        <v>0</v>
      </c>
      <c r="AH119" s="37">
        <v>0</v>
      </c>
      <c r="AI119" s="37">
        <v>0</v>
      </c>
      <c r="AJ119" s="37">
        <v>0</v>
      </c>
      <c r="AK119" s="37">
        <v>0</v>
      </c>
      <c r="AL119" s="37">
        <v>0</v>
      </c>
      <c r="AM119" s="37">
        <v>0</v>
      </c>
      <c r="AN119" s="37">
        <v>0</v>
      </c>
      <c r="AO119" s="37">
        <v>0</v>
      </c>
      <c r="AP119" s="37">
        <v>0</v>
      </c>
      <c r="AQ119" s="37">
        <v>0</v>
      </c>
      <c r="AR119" s="37">
        <v>0</v>
      </c>
      <c r="AS119" s="37">
        <v>0</v>
      </c>
      <c r="AT119" s="37">
        <v>0</v>
      </c>
      <c r="AU119" s="37">
        <v>0</v>
      </c>
      <c r="AV119" s="37">
        <v>0</v>
      </c>
      <c r="AW119" s="37">
        <v>0</v>
      </c>
      <c r="AX119" s="37">
        <v>0</v>
      </c>
      <c r="AY119" s="37">
        <v>0</v>
      </c>
      <c r="AZ119" s="37">
        <v>0</v>
      </c>
      <c r="BA119" s="37">
        <v>0</v>
      </c>
      <c r="BB119" s="37">
        <v>0</v>
      </c>
      <c r="BC119" s="37"/>
    </row>
    <row r="120" spans="1:55" ht="38.25" x14ac:dyDescent="0.25">
      <c r="A120" s="10" t="s">
        <v>105</v>
      </c>
      <c r="B120" s="11" t="s">
        <v>106</v>
      </c>
      <c r="C120" s="8" t="s">
        <v>16</v>
      </c>
      <c r="D120" s="37">
        <v>0</v>
      </c>
      <c r="E120" s="37">
        <v>0</v>
      </c>
      <c r="F120" s="37">
        <v>0</v>
      </c>
      <c r="G120" s="37">
        <v>0</v>
      </c>
      <c r="H120" s="37">
        <v>0</v>
      </c>
      <c r="I120" s="37">
        <v>0</v>
      </c>
      <c r="J120" s="37">
        <v>0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37">
        <v>0</v>
      </c>
      <c r="U120" s="37">
        <v>0</v>
      </c>
      <c r="V120" s="37">
        <v>0</v>
      </c>
      <c r="W120" s="37">
        <v>0</v>
      </c>
      <c r="X120" s="37">
        <v>0</v>
      </c>
      <c r="Y120" s="37">
        <v>0</v>
      </c>
      <c r="Z120" s="37">
        <v>0</v>
      </c>
      <c r="AA120" s="37">
        <v>0</v>
      </c>
      <c r="AB120" s="37">
        <v>0</v>
      </c>
      <c r="AC120" s="37">
        <v>0</v>
      </c>
      <c r="AD120" s="37">
        <v>0</v>
      </c>
      <c r="AE120" s="37">
        <v>0</v>
      </c>
      <c r="AF120" s="37">
        <v>0</v>
      </c>
      <c r="AG120" s="37">
        <v>0</v>
      </c>
      <c r="AH120" s="37">
        <v>0</v>
      </c>
      <c r="AI120" s="37">
        <v>0</v>
      </c>
      <c r="AJ120" s="37">
        <v>0</v>
      </c>
      <c r="AK120" s="37">
        <v>0</v>
      </c>
      <c r="AL120" s="37">
        <v>0</v>
      </c>
      <c r="AM120" s="37">
        <v>0</v>
      </c>
      <c r="AN120" s="37">
        <v>0</v>
      </c>
      <c r="AO120" s="37">
        <v>0</v>
      </c>
      <c r="AP120" s="37">
        <v>0</v>
      </c>
      <c r="AQ120" s="37">
        <v>0</v>
      </c>
      <c r="AR120" s="37">
        <v>0</v>
      </c>
      <c r="AS120" s="37">
        <v>0</v>
      </c>
      <c r="AT120" s="37">
        <v>0</v>
      </c>
      <c r="AU120" s="37">
        <v>0</v>
      </c>
      <c r="AV120" s="37">
        <v>0</v>
      </c>
      <c r="AW120" s="37">
        <v>0</v>
      </c>
      <c r="AX120" s="37">
        <v>0</v>
      </c>
      <c r="AY120" s="37">
        <v>0</v>
      </c>
      <c r="AZ120" s="37">
        <v>0</v>
      </c>
      <c r="BA120" s="37">
        <v>0</v>
      </c>
      <c r="BB120" s="37">
        <v>0</v>
      </c>
      <c r="BC120" s="37"/>
    </row>
    <row r="121" spans="1:55" x14ac:dyDescent="0.25">
      <c r="A121" s="10" t="s">
        <v>18</v>
      </c>
      <c r="B121" s="11" t="s">
        <v>18</v>
      </c>
      <c r="C121" s="8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</row>
    <row r="122" spans="1:55" ht="51" x14ac:dyDescent="0.25">
      <c r="A122" s="10" t="s">
        <v>107</v>
      </c>
      <c r="B122" s="11" t="s">
        <v>108</v>
      </c>
      <c r="C122" s="8" t="s">
        <v>16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37">
        <v>0</v>
      </c>
      <c r="U122" s="37">
        <v>0</v>
      </c>
      <c r="V122" s="37">
        <v>0</v>
      </c>
      <c r="W122" s="37">
        <v>0</v>
      </c>
      <c r="X122" s="37">
        <v>0</v>
      </c>
      <c r="Y122" s="37">
        <v>0</v>
      </c>
      <c r="Z122" s="37">
        <v>0</v>
      </c>
      <c r="AA122" s="37">
        <v>0</v>
      </c>
      <c r="AB122" s="37">
        <v>0</v>
      </c>
      <c r="AC122" s="37">
        <v>0</v>
      </c>
      <c r="AD122" s="37">
        <v>0</v>
      </c>
      <c r="AE122" s="37">
        <v>0</v>
      </c>
      <c r="AF122" s="37">
        <v>0</v>
      </c>
      <c r="AG122" s="37">
        <v>0</v>
      </c>
      <c r="AH122" s="37">
        <v>0</v>
      </c>
      <c r="AI122" s="37">
        <v>0</v>
      </c>
      <c r="AJ122" s="37">
        <v>0</v>
      </c>
      <c r="AK122" s="37">
        <v>0</v>
      </c>
      <c r="AL122" s="37">
        <v>0</v>
      </c>
      <c r="AM122" s="37">
        <v>0</v>
      </c>
      <c r="AN122" s="37">
        <v>0</v>
      </c>
      <c r="AO122" s="37">
        <v>0</v>
      </c>
      <c r="AP122" s="37">
        <v>0</v>
      </c>
      <c r="AQ122" s="37">
        <v>0</v>
      </c>
      <c r="AR122" s="37">
        <v>0</v>
      </c>
      <c r="AS122" s="37">
        <v>0</v>
      </c>
      <c r="AT122" s="37">
        <v>0</v>
      </c>
      <c r="AU122" s="37">
        <v>0</v>
      </c>
      <c r="AV122" s="37">
        <v>0</v>
      </c>
      <c r="AW122" s="37">
        <v>0</v>
      </c>
      <c r="AX122" s="37">
        <v>0</v>
      </c>
      <c r="AY122" s="37">
        <v>0</v>
      </c>
      <c r="AZ122" s="37">
        <v>0</v>
      </c>
      <c r="BA122" s="37">
        <v>0</v>
      </c>
      <c r="BB122" s="37">
        <v>0</v>
      </c>
      <c r="BC122" s="37"/>
    </row>
    <row r="123" spans="1:55" x14ac:dyDescent="0.25">
      <c r="A123" s="10" t="s">
        <v>18</v>
      </c>
      <c r="B123" s="11" t="s">
        <v>18</v>
      </c>
      <c r="C123" s="8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</row>
    <row r="124" spans="1:55" ht="76.5" x14ac:dyDescent="0.25">
      <c r="A124" s="16" t="s">
        <v>20</v>
      </c>
      <c r="B124" s="17" t="s">
        <v>109</v>
      </c>
      <c r="C124" s="5" t="s">
        <v>16</v>
      </c>
      <c r="D124" s="35">
        <f t="shared" ref="D124" si="294">SUM(D125:D126)</f>
        <v>0</v>
      </c>
      <c r="E124" s="35">
        <f t="shared" ref="E124:BB124" si="295">SUM(E125:E126)</f>
        <v>0</v>
      </c>
      <c r="F124" s="35">
        <f t="shared" si="295"/>
        <v>0</v>
      </c>
      <c r="G124" s="35">
        <f t="shared" si="295"/>
        <v>0</v>
      </c>
      <c r="H124" s="35">
        <f t="shared" si="295"/>
        <v>0</v>
      </c>
      <c r="I124" s="35">
        <f t="shared" si="295"/>
        <v>0</v>
      </c>
      <c r="J124" s="35">
        <f t="shared" si="295"/>
        <v>0</v>
      </c>
      <c r="K124" s="35">
        <f t="shared" si="295"/>
        <v>0</v>
      </c>
      <c r="L124" s="35">
        <f t="shared" si="295"/>
        <v>0</v>
      </c>
      <c r="M124" s="35">
        <f t="shared" si="295"/>
        <v>0</v>
      </c>
      <c r="N124" s="35">
        <f t="shared" si="295"/>
        <v>0</v>
      </c>
      <c r="O124" s="35">
        <f t="shared" si="295"/>
        <v>0</v>
      </c>
      <c r="P124" s="35">
        <f t="shared" si="295"/>
        <v>0</v>
      </c>
      <c r="Q124" s="35">
        <f t="shared" si="295"/>
        <v>0</v>
      </c>
      <c r="R124" s="35">
        <f t="shared" si="295"/>
        <v>0</v>
      </c>
      <c r="S124" s="35">
        <f t="shared" si="295"/>
        <v>0</v>
      </c>
      <c r="T124" s="35">
        <f t="shared" si="295"/>
        <v>0</v>
      </c>
      <c r="U124" s="35">
        <f t="shared" si="295"/>
        <v>0</v>
      </c>
      <c r="V124" s="35">
        <f t="shared" si="295"/>
        <v>0</v>
      </c>
      <c r="W124" s="35">
        <f t="shared" si="295"/>
        <v>0</v>
      </c>
      <c r="X124" s="35">
        <f t="shared" si="295"/>
        <v>0</v>
      </c>
      <c r="Y124" s="35">
        <f t="shared" si="295"/>
        <v>0</v>
      </c>
      <c r="Z124" s="35">
        <f t="shared" si="295"/>
        <v>0</v>
      </c>
      <c r="AA124" s="35">
        <f t="shared" si="295"/>
        <v>0</v>
      </c>
      <c r="AB124" s="35">
        <f t="shared" si="295"/>
        <v>0</v>
      </c>
      <c r="AC124" s="35">
        <f t="shared" si="295"/>
        <v>0</v>
      </c>
      <c r="AD124" s="35">
        <v>0</v>
      </c>
      <c r="AE124" s="35">
        <f t="shared" si="295"/>
        <v>0</v>
      </c>
      <c r="AF124" s="35">
        <f t="shared" si="295"/>
        <v>0</v>
      </c>
      <c r="AG124" s="35">
        <f t="shared" si="295"/>
        <v>0</v>
      </c>
      <c r="AH124" s="35">
        <f t="shared" si="295"/>
        <v>0</v>
      </c>
      <c r="AI124" s="35">
        <f t="shared" si="295"/>
        <v>0</v>
      </c>
      <c r="AJ124" s="35">
        <f t="shared" si="295"/>
        <v>0</v>
      </c>
      <c r="AK124" s="35">
        <f t="shared" si="295"/>
        <v>0</v>
      </c>
      <c r="AL124" s="35">
        <f t="shared" si="295"/>
        <v>0</v>
      </c>
      <c r="AM124" s="35">
        <f t="shared" si="295"/>
        <v>0</v>
      </c>
      <c r="AN124" s="35">
        <f t="shared" si="295"/>
        <v>0</v>
      </c>
      <c r="AO124" s="35">
        <f t="shared" si="295"/>
        <v>0</v>
      </c>
      <c r="AP124" s="35">
        <f t="shared" si="295"/>
        <v>0</v>
      </c>
      <c r="AQ124" s="35">
        <f t="shared" si="295"/>
        <v>0</v>
      </c>
      <c r="AR124" s="35">
        <f t="shared" si="295"/>
        <v>0</v>
      </c>
      <c r="AS124" s="35">
        <f t="shared" si="295"/>
        <v>0</v>
      </c>
      <c r="AT124" s="35">
        <f t="shared" si="295"/>
        <v>0</v>
      </c>
      <c r="AU124" s="35">
        <f t="shared" si="295"/>
        <v>0</v>
      </c>
      <c r="AV124" s="35">
        <f t="shared" si="295"/>
        <v>0</v>
      </c>
      <c r="AW124" s="35">
        <f t="shared" si="295"/>
        <v>0</v>
      </c>
      <c r="AX124" s="35">
        <f t="shared" si="295"/>
        <v>0</v>
      </c>
      <c r="AY124" s="35">
        <f t="shared" si="295"/>
        <v>0</v>
      </c>
      <c r="AZ124" s="35">
        <f t="shared" si="295"/>
        <v>0</v>
      </c>
      <c r="BA124" s="35">
        <f t="shared" si="295"/>
        <v>0</v>
      </c>
      <c r="BB124" s="35">
        <f t="shared" si="295"/>
        <v>0</v>
      </c>
      <c r="BC124" s="35"/>
    </row>
    <row r="125" spans="1:55" ht="63.75" x14ac:dyDescent="0.25">
      <c r="A125" s="10" t="s">
        <v>110</v>
      </c>
      <c r="B125" s="11" t="s">
        <v>111</v>
      </c>
      <c r="C125" s="8" t="s">
        <v>16</v>
      </c>
      <c r="D125" s="37">
        <v>0</v>
      </c>
      <c r="E125" s="37">
        <v>0</v>
      </c>
      <c r="F125" s="37">
        <v>0</v>
      </c>
      <c r="G125" s="37">
        <v>0</v>
      </c>
      <c r="H125" s="37">
        <v>0</v>
      </c>
      <c r="I125" s="37">
        <v>0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37">
        <v>0</v>
      </c>
      <c r="U125" s="37">
        <v>0</v>
      </c>
      <c r="V125" s="37">
        <v>0</v>
      </c>
      <c r="W125" s="37">
        <v>0</v>
      </c>
      <c r="X125" s="37">
        <v>0</v>
      </c>
      <c r="Y125" s="37">
        <v>0</v>
      </c>
      <c r="Z125" s="37">
        <v>0</v>
      </c>
      <c r="AA125" s="37">
        <v>0</v>
      </c>
      <c r="AB125" s="37">
        <v>0</v>
      </c>
      <c r="AC125" s="37">
        <v>0</v>
      </c>
      <c r="AD125" s="37">
        <v>0</v>
      </c>
      <c r="AE125" s="37">
        <v>0</v>
      </c>
      <c r="AF125" s="37">
        <v>0</v>
      </c>
      <c r="AG125" s="37">
        <v>0</v>
      </c>
      <c r="AH125" s="37">
        <v>0</v>
      </c>
      <c r="AI125" s="37">
        <v>0</v>
      </c>
      <c r="AJ125" s="37">
        <v>0</v>
      </c>
      <c r="AK125" s="37">
        <v>0</v>
      </c>
      <c r="AL125" s="37">
        <v>0</v>
      </c>
      <c r="AM125" s="37">
        <v>0</v>
      </c>
      <c r="AN125" s="37">
        <v>0</v>
      </c>
      <c r="AO125" s="37">
        <v>0</v>
      </c>
      <c r="AP125" s="37">
        <v>0</v>
      </c>
      <c r="AQ125" s="37">
        <v>0</v>
      </c>
      <c r="AR125" s="37">
        <v>0</v>
      </c>
      <c r="AS125" s="37">
        <v>0</v>
      </c>
      <c r="AT125" s="37">
        <v>0</v>
      </c>
      <c r="AU125" s="37">
        <v>0</v>
      </c>
      <c r="AV125" s="37">
        <v>0</v>
      </c>
      <c r="AW125" s="37">
        <v>0</v>
      </c>
      <c r="AX125" s="37">
        <v>0</v>
      </c>
      <c r="AY125" s="37">
        <v>0</v>
      </c>
      <c r="AZ125" s="37">
        <v>0</v>
      </c>
      <c r="BA125" s="37">
        <v>0</v>
      </c>
      <c r="BB125" s="37">
        <v>0</v>
      </c>
      <c r="BC125" s="37"/>
    </row>
    <row r="126" spans="1:55" x14ac:dyDescent="0.25">
      <c r="A126" s="10" t="s">
        <v>18</v>
      </c>
      <c r="B126" s="18" t="s">
        <v>18</v>
      </c>
      <c r="C126" s="8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</row>
    <row r="127" spans="1:55" ht="63.75" x14ac:dyDescent="0.25">
      <c r="A127" s="10" t="s">
        <v>112</v>
      </c>
      <c r="B127" s="11" t="s">
        <v>113</v>
      </c>
      <c r="C127" s="8" t="s">
        <v>16</v>
      </c>
      <c r="D127" s="37">
        <v>0</v>
      </c>
      <c r="E127" s="37">
        <v>0</v>
      </c>
      <c r="F127" s="37">
        <v>0</v>
      </c>
      <c r="G127" s="37">
        <v>0</v>
      </c>
      <c r="H127" s="37">
        <v>0</v>
      </c>
      <c r="I127" s="37">
        <v>0</v>
      </c>
      <c r="J127" s="37">
        <v>0</v>
      </c>
      <c r="K127" s="37">
        <v>0</v>
      </c>
      <c r="L127" s="37">
        <v>0</v>
      </c>
      <c r="M127" s="37">
        <v>0</v>
      </c>
      <c r="N127" s="37">
        <v>0</v>
      </c>
      <c r="O127" s="37">
        <v>0</v>
      </c>
      <c r="P127" s="37">
        <v>0</v>
      </c>
      <c r="Q127" s="37">
        <v>0</v>
      </c>
      <c r="R127" s="37">
        <v>0</v>
      </c>
      <c r="S127" s="37">
        <v>0</v>
      </c>
      <c r="T127" s="37">
        <v>0</v>
      </c>
      <c r="U127" s="37">
        <v>0</v>
      </c>
      <c r="V127" s="37">
        <v>0</v>
      </c>
      <c r="W127" s="37">
        <v>0</v>
      </c>
      <c r="X127" s="37">
        <v>0</v>
      </c>
      <c r="Y127" s="37">
        <v>0</v>
      </c>
      <c r="Z127" s="37">
        <v>0</v>
      </c>
      <c r="AA127" s="37">
        <v>0</v>
      </c>
      <c r="AB127" s="37">
        <v>0</v>
      </c>
      <c r="AC127" s="37">
        <v>0</v>
      </c>
      <c r="AD127" s="37">
        <v>0</v>
      </c>
      <c r="AE127" s="37">
        <v>0</v>
      </c>
      <c r="AF127" s="37">
        <v>0</v>
      </c>
      <c r="AG127" s="37">
        <v>0</v>
      </c>
      <c r="AH127" s="37">
        <v>0</v>
      </c>
      <c r="AI127" s="37">
        <v>0</v>
      </c>
      <c r="AJ127" s="37">
        <v>0</v>
      </c>
      <c r="AK127" s="37">
        <v>0</v>
      </c>
      <c r="AL127" s="37">
        <v>0</v>
      </c>
      <c r="AM127" s="37">
        <v>0</v>
      </c>
      <c r="AN127" s="37">
        <v>0</v>
      </c>
      <c r="AO127" s="37">
        <v>0</v>
      </c>
      <c r="AP127" s="37">
        <v>0</v>
      </c>
      <c r="AQ127" s="37">
        <v>0</v>
      </c>
      <c r="AR127" s="37">
        <v>0</v>
      </c>
      <c r="AS127" s="37">
        <v>0</v>
      </c>
      <c r="AT127" s="37">
        <v>0</v>
      </c>
      <c r="AU127" s="37">
        <v>0</v>
      </c>
      <c r="AV127" s="37">
        <v>0</v>
      </c>
      <c r="AW127" s="37">
        <v>0</v>
      </c>
      <c r="AX127" s="37">
        <v>0</v>
      </c>
      <c r="AY127" s="37">
        <v>0</v>
      </c>
      <c r="AZ127" s="37">
        <v>0</v>
      </c>
      <c r="BA127" s="37">
        <v>0</v>
      </c>
      <c r="BB127" s="37">
        <v>0</v>
      </c>
      <c r="BC127" s="37"/>
    </row>
    <row r="128" spans="1:55" x14ac:dyDescent="0.25">
      <c r="A128" s="10" t="s">
        <v>18</v>
      </c>
      <c r="B128" s="18" t="s">
        <v>18</v>
      </c>
      <c r="C128" s="8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</row>
    <row r="129" spans="1:55" ht="38.25" x14ac:dyDescent="0.25">
      <c r="A129" s="16" t="s">
        <v>22</v>
      </c>
      <c r="B129" s="17" t="s">
        <v>114</v>
      </c>
      <c r="C129" s="5" t="s">
        <v>16</v>
      </c>
      <c r="D129" s="35">
        <f t="shared" ref="D129" si="296">SUM(D130:D134)</f>
        <v>2.4409999999999998</v>
      </c>
      <c r="E129" s="35">
        <f t="shared" ref="E129:AC129" si="297">SUM(E130:E134)</f>
        <v>2.0964849000000001</v>
      </c>
      <c r="F129" s="35">
        <f t="shared" si="297"/>
        <v>1.404E-2</v>
      </c>
      <c r="G129" s="35">
        <f t="shared" si="297"/>
        <v>0.22701389999999999</v>
      </c>
      <c r="H129" s="35">
        <f t="shared" si="297"/>
        <v>1.0232399999999999</v>
      </c>
      <c r="I129" s="35">
        <f t="shared" si="297"/>
        <v>5.1230999999999999E-2</v>
      </c>
      <c r="J129" s="35">
        <f t="shared" si="297"/>
        <v>0</v>
      </c>
      <c r="K129" s="35">
        <f t="shared" si="297"/>
        <v>0</v>
      </c>
      <c r="L129" s="35">
        <f t="shared" si="297"/>
        <v>0</v>
      </c>
      <c r="M129" s="35">
        <f t="shared" si="297"/>
        <v>0</v>
      </c>
      <c r="N129" s="35">
        <f t="shared" si="297"/>
        <v>0</v>
      </c>
      <c r="O129" s="35">
        <f t="shared" si="297"/>
        <v>1.4716448999999998</v>
      </c>
      <c r="P129" s="35">
        <f t="shared" si="297"/>
        <v>2.3039999999999995E-2</v>
      </c>
      <c r="Q129" s="35">
        <f t="shared" si="297"/>
        <v>0.14901389999999998</v>
      </c>
      <c r="R129" s="35">
        <f t="shared" si="297"/>
        <v>1.2422399999999998</v>
      </c>
      <c r="S129" s="35">
        <f t="shared" si="297"/>
        <v>5.7350999999999999E-2</v>
      </c>
      <c r="T129" s="35">
        <f t="shared" si="297"/>
        <v>0.62484000000000006</v>
      </c>
      <c r="U129" s="35">
        <f t="shared" si="297"/>
        <v>1.068E-2</v>
      </c>
      <c r="V129" s="35">
        <f t="shared" si="297"/>
        <v>0.19020000000000001</v>
      </c>
      <c r="W129" s="35">
        <f t="shared" si="297"/>
        <v>0.40151999999999999</v>
      </c>
      <c r="X129" s="35">
        <f t="shared" si="297"/>
        <v>2.2440000000000002E-2</v>
      </c>
      <c r="Y129" s="35">
        <f t="shared" si="297"/>
        <v>0</v>
      </c>
      <c r="Z129" s="35">
        <f t="shared" si="297"/>
        <v>0</v>
      </c>
      <c r="AA129" s="35">
        <f t="shared" si="297"/>
        <v>0</v>
      </c>
      <c r="AB129" s="35">
        <f t="shared" si="297"/>
        <v>0</v>
      </c>
      <c r="AC129" s="35">
        <f t="shared" si="297"/>
        <v>0</v>
      </c>
      <c r="AD129" s="35">
        <f t="shared" ref="AD129" si="298">SUM(AD130:AD134)</f>
        <v>2.0342000000000002</v>
      </c>
      <c r="AE129" s="35">
        <f t="shared" ref="AE129:BB129" si="299">SUM(AE130:AE134)</f>
        <v>1.7470707500000002</v>
      </c>
      <c r="AF129" s="35">
        <f t="shared" si="299"/>
        <v>2.81E-2</v>
      </c>
      <c r="AG129" s="35">
        <f t="shared" si="299"/>
        <v>0.28267825000000002</v>
      </c>
      <c r="AH129" s="35">
        <f t="shared" si="299"/>
        <v>1.3698000000000001</v>
      </c>
      <c r="AI129" s="35">
        <f t="shared" si="299"/>
        <v>6.649250000000001E-2</v>
      </c>
      <c r="AJ129" s="35">
        <f t="shared" si="299"/>
        <v>0</v>
      </c>
      <c r="AK129" s="35">
        <f t="shared" si="299"/>
        <v>0</v>
      </c>
      <c r="AL129" s="35">
        <f t="shared" si="299"/>
        <v>0</v>
      </c>
      <c r="AM129" s="35">
        <f t="shared" si="299"/>
        <v>0</v>
      </c>
      <c r="AN129" s="35">
        <f t="shared" si="299"/>
        <v>0</v>
      </c>
      <c r="AO129" s="35">
        <f t="shared" si="299"/>
        <v>1.2263707500000001</v>
      </c>
      <c r="AP129" s="35">
        <f t="shared" si="299"/>
        <v>1.9199999999999998E-2</v>
      </c>
      <c r="AQ129" s="35">
        <f t="shared" si="299"/>
        <v>0.12417824999999999</v>
      </c>
      <c r="AR129" s="35">
        <f t="shared" si="299"/>
        <v>1.0352000000000001</v>
      </c>
      <c r="AS129" s="35">
        <f t="shared" si="299"/>
        <v>4.7792500000000002E-2</v>
      </c>
      <c r="AT129" s="35">
        <f t="shared" si="299"/>
        <v>0.52070000000000005</v>
      </c>
      <c r="AU129" s="35">
        <f t="shared" si="299"/>
        <v>8.8999999999999999E-3</v>
      </c>
      <c r="AV129" s="35">
        <f t="shared" si="299"/>
        <v>0.1585</v>
      </c>
      <c r="AW129" s="35">
        <f t="shared" si="299"/>
        <v>0.33460000000000001</v>
      </c>
      <c r="AX129" s="35">
        <f t="shared" si="299"/>
        <v>1.8700000000000001E-2</v>
      </c>
      <c r="AY129" s="35">
        <f t="shared" si="299"/>
        <v>0</v>
      </c>
      <c r="AZ129" s="35">
        <f t="shared" si="299"/>
        <v>0</v>
      </c>
      <c r="BA129" s="35">
        <f t="shared" si="299"/>
        <v>0</v>
      </c>
      <c r="BB129" s="35">
        <f t="shared" si="299"/>
        <v>0</v>
      </c>
      <c r="BC129" s="35"/>
    </row>
    <row r="130" spans="1:55" ht="38.25" x14ac:dyDescent="0.25">
      <c r="A130" s="12" t="s">
        <v>22</v>
      </c>
      <c r="B130" s="13" t="s">
        <v>213</v>
      </c>
      <c r="C130" s="14" t="s">
        <v>214</v>
      </c>
      <c r="D130" s="38">
        <v>0.67230000000000001</v>
      </c>
      <c r="E130" s="38">
        <f t="shared" ref="E130:E133" si="300">IF(ISERROR(J130+O130+T130+Y130),"нд",J130+O130+T130+Y130)</f>
        <v>0.53891999999999995</v>
      </c>
      <c r="F130" s="38">
        <v>0</v>
      </c>
      <c r="G130" s="38">
        <v>0</v>
      </c>
      <c r="H130" s="38">
        <v>0</v>
      </c>
      <c r="I130" s="38">
        <v>0</v>
      </c>
      <c r="J130" s="38">
        <f t="shared" ref="J130:J133" si="301">IF(ISERROR(K130+L130+M130+N130),"нд",K130+L130+M130+N130)</f>
        <v>0</v>
      </c>
      <c r="K130" s="38">
        <f t="shared" ref="K130:K133" si="302">AK130*1.2</f>
        <v>0</v>
      </c>
      <c r="L130" s="38">
        <f t="shared" ref="L130:L133" si="303">AL130*1.2</f>
        <v>0</v>
      </c>
      <c r="M130" s="38">
        <f t="shared" ref="M130:M133" si="304">AM130*1.2</f>
        <v>0</v>
      </c>
      <c r="N130" s="38">
        <f t="shared" ref="N130:N133" si="305">AN130*1.2</f>
        <v>0</v>
      </c>
      <c r="O130" s="38">
        <f t="shared" ref="O130:O133" si="306">IF(ISERROR(P130+Q130+R130+S130),"нд",P130+Q130+R130+S130)</f>
        <v>0.53891999999999995</v>
      </c>
      <c r="P130" s="38">
        <f t="shared" ref="P130:P133" si="307">AP130*1.2</f>
        <v>5.7599999999999995E-3</v>
      </c>
      <c r="Q130" s="38">
        <f t="shared" ref="Q130:Q133" si="308">AQ130*1.2</f>
        <v>2.7119999999999998E-2</v>
      </c>
      <c r="R130" s="38">
        <f t="shared" ref="R130:R133" si="309">AR130*1.2</f>
        <v>0.49199999999999994</v>
      </c>
      <c r="S130" s="38">
        <f t="shared" ref="S130:S133" si="310">AS130*1.2</f>
        <v>1.404E-2</v>
      </c>
      <c r="T130" s="38">
        <f t="shared" ref="T130:T133" si="311">IF(ISERROR(U130+V130+W130+X130),"нд",U130+V130+W130+X130)</f>
        <v>0</v>
      </c>
      <c r="U130" s="38">
        <f t="shared" ref="U130:U133" si="312">AU130*1.2</f>
        <v>0</v>
      </c>
      <c r="V130" s="38">
        <f t="shared" ref="V130:V133" si="313">AV130*1.2</f>
        <v>0</v>
      </c>
      <c r="W130" s="38">
        <f t="shared" ref="W130:W133" si="314">AW130*1.2</f>
        <v>0</v>
      </c>
      <c r="X130" s="38">
        <f t="shared" ref="X130:X133" si="315">AX130*1.2</f>
        <v>0</v>
      </c>
      <c r="Y130" s="38">
        <f t="shared" ref="Y130:Y133" si="316">IF(ISERROR(Z130+AA130+AB130+AC130),"нд",Z130+AA130+AB130+AC130)</f>
        <v>0</v>
      </c>
      <c r="Z130" s="38">
        <f t="shared" ref="Z130" si="317">AZ130*1.2</f>
        <v>0</v>
      </c>
      <c r="AA130" s="38">
        <f t="shared" ref="AA130" si="318">BA130*1.2</f>
        <v>0</v>
      </c>
      <c r="AB130" s="38">
        <f t="shared" ref="AB130" si="319">BB130*1.2</f>
        <v>0</v>
      </c>
      <c r="AC130" s="38">
        <f t="shared" ref="AC130" si="320">BC130*1.2</f>
        <v>0</v>
      </c>
      <c r="AD130" s="38">
        <v>0.56030000000000002</v>
      </c>
      <c r="AE130" s="38">
        <f t="shared" ref="AE130:AE133" si="321">IF(ISERROR(AJ130+AO130+AT130+AY130),"нд",AJ130+AO130+AT130+AY130)</f>
        <v>0.44909999999999994</v>
      </c>
      <c r="AF130" s="38">
        <f t="shared" ref="AF130:AF133" si="322">IF(ISERROR(AK130+AP130+AU130+AZ130),"нд",AK130+AP130+AU130+AZ130)</f>
        <v>4.7999999999999996E-3</v>
      </c>
      <c r="AG130" s="38">
        <f t="shared" ref="AG130:AG133" si="323">IF(ISERROR(AL130+AQ130+AV130+BA130),"нд",AL130+AQ130+AV130+BA130)</f>
        <v>2.2599999999999999E-2</v>
      </c>
      <c r="AH130" s="38">
        <f t="shared" ref="AH130:AH133" si="324">IF(ISERROR(AM130+AR130+AW130+BB130),"нд",AM130+AR130+AW130+BB130)</f>
        <v>0.41</v>
      </c>
      <c r="AI130" s="38">
        <f t="shared" ref="AI130:AI133" si="325">IF(ISERROR(AN130+AS130+AX130+BC130),"нд",AN130+AS130+AX130+BC130)</f>
        <v>1.17E-2</v>
      </c>
      <c r="AJ130" s="38">
        <f t="shared" ref="AJ130:AJ133" si="326">IF(ISERROR(AK130+AL130+AM130+AN130),"нд",AK130+AL130+AM130+AN130)</f>
        <v>0</v>
      </c>
      <c r="AK130" s="38">
        <v>0</v>
      </c>
      <c r="AL130" s="38">
        <v>0</v>
      </c>
      <c r="AM130" s="38">
        <v>0</v>
      </c>
      <c r="AN130" s="38">
        <v>0</v>
      </c>
      <c r="AO130" s="38">
        <f t="shared" ref="AO130:AO133" si="327">IF(ISERROR(AP130+AQ130+AR130+AS130),"нд",AP130+AQ130+AR130+AS130)</f>
        <v>0.44909999999999994</v>
      </c>
      <c r="AP130" s="38">
        <v>4.7999999999999996E-3</v>
      </c>
      <c r="AQ130" s="38">
        <v>2.2599999999999999E-2</v>
      </c>
      <c r="AR130" s="38">
        <v>0.41</v>
      </c>
      <c r="AS130" s="38">
        <v>1.17E-2</v>
      </c>
      <c r="AT130" s="38">
        <f t="shared" ref="AT130:AT133" si="328">IF(ISERROR(AU130+AV130+AW130+AX130),"нд",AU130+AV130+AW130+AX130)</f>
        <v>0</v>
      </c>
      <c r="AU130" s="38">
        <v>0</v>
      </c>
      <c r="AV130" s="38">
        <v>0</v>
      </c>
      <c r="AW130" s="38">
        <v>0</v>
      </c>
      <c r="AX130" s="38">
        <v>0</v>
      </c>
      <c r="AY130" s="38">
        <f t="shared" ref="AY130:AY133" si="329">IF(ISERROR(AZ130+BA130+BB130+BC130),"нд",AZ130+BA130+BB130+BC130)</f>
        <v>0</v>
      </c>
      <c r="AZ130" s="38">
        <v>0</v>
      </c>
      <c r="BA130" s="38">
        <v>0</v>
      </c>
      <c r="BB130" s="38">
        <v>0</v>
      </c>
      <c r="BC130" s="38">
        <v>0</v>
      </c>
    </row>
    <row r="131" spans="1:55" ht="51" x14ac:dyDescent="0.25">
      <c r="A131" s="12" t="s">
        <v>22</v>
      </c>
      <c r="B131" s="13" t="s">
        <v>215</v>
      </c>
      <c r="C131" s="14" t="s">
        <v>216</v>
      </c>
      <c r="D131" s="38">
        <v>0.25459999999999999</v>
      </c>
      <c r="E131" s="38">
        <f t="shared" si="300"/>
        <v>0.24204000000000001</v>
      </c>
      <c r="F131" s="38">
        <v>0</v>
      </c>
      <c r="G131" s="38">
        <v>0</v>
      </c>
      <c r="H131" s="38">
        <v>0</v>
      </c>
      <c r="I131" s="38">
        <v>0</v>
      </c>
      <c r="J131" s="38">
        <f t="shared" si="301"/>
        <v>0</v>
      </c>
      <c r="K131" s="38">
        <f t="shared" si="302"/>
        <v>0</v>
      </c>
      <c r="L131" s="38">
        <f t="shared" si="303"/>
        <v>0</v>
      </c>
      <c r="M131" s="38">
        <f t="shared" si="304"/>
        <v>0</v>
      </c>
      <c r="N131" s="38">
        <f t="shared" si="305"/>
        <v>0</v>
      </c>
      <c r="O131" s="38">
        <f t="shared" si="306"/>
        <v>0.24204000000000001</v>
      </c>
      <c r="P131" s="38">
        <f t="shared" si="307"/>
        <v>1.3919999999999998E-2</v>
      </c>
      <c r="Q131" s="38">
        <f t="shared" si="308"/>
        <v>8.5080000000000003E-2</v>
      </c>
      <c r="R131" s="38">
        <f t="shared" si="309"/>
        <v>0.12852</v>
      </c>
      <c r="S131" s="38">
        <f t="shared" si="310"/>
        <v>1.4519999999999998E-2</v>
      </c>
      <c r="T131" s="38">
        <f t="shared" si="311"/>
        <v>0</v>
      </c>
      <c r="U131" s="38">
        <f t="shared" si="312"/>
        <v>0</v>
      </c>
      <c r="V131" s="38">
        <f t="shared" si="313"/>
        <v>0</v>
      </c>
      <c r="W131" s="38">
        <f t="shared" si="314"/>
        <v>0</v>
      </c>
      <c r="X131" s="38">
        <f t="shared" si="315"/>
        <v>0</v>
      </c>
      <c r="Y131" s="38">
        <f t="shared" si="316"/>
        <v>0</v>
      </c>
      <c r="Z131" s="38">
        <f t="shared" ref="Z131:Z133" si="330">AZ131*1.2</f>
        <v>0</v>
      </c>
      <c r="AA131" s="38">
        <f t="shared" ref="AA131:AA133" si="331">BA131*1.2</f>
        <v>0</v>
      </c>
      <c r="AB131" s="38">
        <f t="shared" ref="AB131:AB133" si="332">BB131*1.2</f>
        <v>0</v>
      </c>
      <c r="AC131" s="38">
        <f t="shared" ref="AC131:AC133" si="333">BC131*1.2</f>
        <v>0</v>
      </c>
      <c r="AD131" s="38">
        <v>0.21210000000000001</v>
      </c>
      <c r="AE131" s="38">
        <f t="shared" si="321"/>
        <v>0.20169999999999999</v>
      </c>
      <c r="AF131" s="38">
        <f t="shared" si="322"/>
        <v>1.1599999999999999E-2</v>
      </c>
      <c r="AG131" s="38">
        <f t="shared" si="323"/>
        <v>7.0900000000000005E-2</v>
      </c>
      <c r="AH131" s="38">
        <f t="shared" si="324"/>
        <v>0.1071</v>
      </c>
      <c r="AI131" s="38">
        <f t="shared" si="325"/>
        <v>1.21E-2</v>
      </c>
      <c r="AJ131" s="38">
        <f t="shared" si="326"/>
        <v>0</v>
      </c>
      <c r="AK131" s="38">
        <v>0</v>
      </c>
      <c r="AL131" s="38">
        <v>0</v>
      </c>
      <c r="AM131" s="38">
        <v>0</v>
      </c>
      <c r="AN131" s="38">
        <v>0</v>
      </c>
      <c r="AO131" s="38">
        <f t="shared" si="327"/>
        <v>0.20169999999999999</v>
      </c>
      <c r="AP131" s="38">
        <f>0.0061+0.0055</f>
        <v>1.1599999999999999E-2</v>
      </c>
      <c r="AQ131" s="38">
        <f>0.067+0.0039</f>
        <v>7.0900000000000005E-2</v>
      </c>
      <c r="AR131" s="38">
        <f>0.0881+0.019</f>
        <v>0.1071</v>
      </c>
      <c r="AS131" s="38">
        <f>0.0077+0.0044</f>
        <v>1.21E-2</v>
      </c>
      <c r="AT131" s="38">
        <f t="shared" si="328"/>
        <v>0</v>
      </c>
      <c r="AU131" s="38">
        <v>0</v>
      </c>
      <c r="AV131" s="38">
        <v>0</v>
      </c>
      <c r="AW131" s="38">
        <v>0</v>
      </c>
      <c r="AX131" s="38">
        <v>0</v>
      </c>
      <c r="AY131" s="38">
        <f t="shared" si="329"/>
        <v>0</v>
      </c>
      <c r="AZ131" s="38">
        <v>0</v>
      </c>
      <c r="BA131" s="38">
        <v>0</v>
      </c>
      <c r="BB131" s="38">
        <v>0</v>
      </c>
      <c r="BC131" s="38">
        <v>0</v>
      </c>
    </row>
    <row r="132" spans="1:55" ht="25.5" x14ac:dyDescent="0.25">
      <c r="A132" s="12" t="s">
        <v>22</v>
      </c>
      <c r="B132" s="13" t="s">
        <v>236</v>
      </c>
      <c r="C132" s="14" t="s">
        <v>237</v>
      </c>
      <c r="D132" s="38">
        <v>0.84440000000000004</v>
      </c>
      <c r="E132" s="38">
        <f t="shared" si="300"/>
        <v>0.69068489999999994</v>
      </c>
      <c r="F132" s="38">
        <f t="shared" ref="F132:F133" si="334">IF(ISERROR(K132+P132+U132+Z132),"нд",K132+P132+U132+Z132)</f>
        <v>3.3599999999999997E-3</v>
      </c>
      <c r="G132" s="38">
        <f t="shared" ref="G132:G133" si="335">IF(ISERROR(L132+Q132+V132+AA132),"нд",L132+Q132+V132+AA132)</f>
        <v>3.6813899999999997E-2</v>
      </c>
      <c r="H132" s="38">
        <f t="shared" ref="H132:H133" si="336">IF(ISERROR(M132+R132+W132+AB132),"нд",M132+R132+W132+AB132)</f>
        <v>0.62171999999999994</v>
      </c>
      <c r="I132" s="38">
        <f t="shared" ref="I132:I133" si="337">IF(ISERROR(N132+S132+X132+AC132),"нд",N132+S132+X132+AC132)</f>
        <v>2.8790999999999997E-2</v>
      </c>
      <c r="J132" s="38">
        <f t="shared" si="301"/>
        <v>0</v>
      </c>
      <c r="K132" s="38">
        <f t="shared" si="302"/>
        <v>0</v>
      </c>
      <c r="L132" s="38">
        <f t="shared" si="303"/>
        <v>0</v>
      </c>
      <c r="M132" s="38">
        <f t="shared" si="304"/>
        <v>0</v>
      </c>
      <c r="N132" s="38">
        <f t="shared" si="305"/>
        <v>0</v>
      </c>
      <c r="O132" s="38">
        <f t="shared" si="306"/>
        <v>0.69068489999999994</v>
      </c>
      <c r="P132" s="38">
        <f t="shared" si="307"/>
        <v>3.3599999999999997E-3</v>
      </c>
      <c r="Q132" s="38">
        <f t="shared" si="308"/>
        <v>3.6813899999999997E-2</v>
      </c>
      <c r="R132" s="38">
        <f t="shared" si="309"/>
        <v>0.62171999999999994</v>
      </c>
      <c r="S132" s="38">
        <f t="shared" si="310"/>
        <v>2.8790999999999997E-2</v>
      </c>
      <c r="T132" s="38">
        <f t="shared" si="311"/>
        <v>0</v>
      </c>
      <c r="U132" s="38">
        <f t="shared" si="312"/>
        <v>0</v>
      </c>
      <c r="V132" s="38">
        <f t="shared" si="313"/>
        <v>0</v>
      </c>
      <c r="W132" s="38">
        <f t="shared" si="314"/>
        <v>0</v>
      </c>
      <c r="X132" s="38">
        <f t="shared" si="315"/>
        <v>0</v>
      </c>
      <c r="Y132" s="38">
        <f t="shared" si="316"/>
        <v>0</v>
      </c>
      <c r="Z132" s="38">
        <f t="shared" si="330"/>
        <v>0</v>
      </c>
      <c r="AA132" s="38">
        <f t="shared" si="331"/>
        <v>0</v>
      </c>
      <c r="AB132" s="38">
        <f t="shared" si="332"/>
        <v>0</v>
      </c>
      <c r="AC132" s="38">
        <f t="shared" si="333"/>
        <v>0</v>
      </c>
      <c r="AD132" s="38">
        <v>0.70369999999999999</v>
      </c>
      <c r="AE132" s="38">
        <f t="shared" si="321"/>
        <v>0.57557075000000002</v>
      </c>
      <c r="AF132" s="38">
        <f t="shared" si="322"/>
        <v>2.8E-3</v>
      </c>
      <c r="AG132" s="38">
        <f t="shared" si="323"/>
        <v>3.0678249999999997E-2</v>
      </c>
      <c r="AH132" s="38">
        <f t="shared" si="324"/>
        <v>0.5181</v>
      </c>
      <c r="AI132" s="38">
        <f t="shared" si="325"/>
        <v>2.39925E-2</v>
      </c>
      <c r="AJ132" s="38">
        <f t="shared" si="326"/>
        <v>0</v>
      </c>
      <c r="AK132" s="38">
        <v>0</v>
      </c>
      <c r="AL132" s="38">
        <v>0</v>
      </c>
      <c r="AM132" s="38">
        <v>0</v>
      </c>
      <c r="AN132" s="38">
        <v>0</v>
      </c>
      <c r="AO132" s="38">
        <f t="shared" si="327"/>
        <v>0.57557075000000002</v>
      </c>
      <c r="AP132" s="38">
        <v>2.8E-3</v>
      </c>
      <c r="AQ132" s="38">
        <v>3.0678249999999997E-2</v>
      </c>
      <c r="AR132" s="38">
        <v>0.5181</v>
      </c>
      <c r="AS132" s="38">
        <v>2.39925E-2</v>
      </c>
      <c r="AT132" s="38">
        <f t="shared" si="328"/>
        <v>0</v>
      </c>
      <c r="AU132" s="38">
        <v>0</v>
      </c>
      <c r="AV132" s="38">
        <v>0</v>
      </c>
      <c r="AW132" s="38">
        <v>0</v>
      </c>
      <c r="AX132" s="38">
        <v>0</v>
      </c>
      <c r="AY132" s="38">
        <f t="shared" si="329"/>
        <v>0</v>
      </c>
      <c r="AZ132" s="38">
        <v>0</v>
      </c>
      <c r="BA132" s="38">
        <v>0</v>
      </c>
      <c r="BB132" s="38">
        <v>0</v>
      </c>
      <c r="BC132" s="38">
        <v>0</v>
      </c>
    </row>
    <row r="133" spans="1:55" ht="25.5" x14ac:dyDescent="0.25">
      <c r="A133" s="12" t="s">
        <v>22</v>
      </c>
      <c r="B133" s="13" t="s">
        <v>238</v>
      </c>
      <c r="C133" s="14" t="s">
        <v>239</v>
      </c>
      <c r="D133" s="38">
        <v>0.66969999999999996</v>
      </c>
      <c r="E133" s="38">
        <f t="shared" si="300"/>
        <v>0.62484000000000006</v>
      </c>
      <c r="F133" s="38">
        <f t="shared" si="334"/>
        <v>1.068E-2</v>
      </c>
      <c r="G133" s="38">
        <f t="shared" si="335"/>
        <v>0.19020000000000001</v>
      </c>
      <c r="H133" s="38">
        <f t="shared" si="336"/>
        <v>0.40151999999999999</v>
      </c>
      <c r="I133" s="38">
        <f t="shared" si="337"/>
        <v>2.2440000000000002E-2</v>
      </c>
      <c r="J133" s="38">
        <f t="shared" si="301"/>
        <v>0</v>
      </c>
      <c r="K133" s="38">
        <f t="shared" si="302"/>
        <v>0</v>
      </c>
      <c r="L133" s="38">
        <f t="shared" si="303"/>
        <v>0</v>
      </c>
      <c r="M133" s="38">
        <f t="shared" si="304"/>
        <v>0</v>
      </c>
      <c r="N133" s="38">
        <f t="shared" si="305"/>
        <v>0</v>
      </c>
      <c r="O133" s="38">
        <f t="shared" si="306"/>
        <v>0</v>
      </c>
      <c r="P133" s="38">
        <f t="shared" si="307"/>
        <v>0</v>
      </c>
      <c r="Q133" s="38">
        <f t="shared" si="308"/>
        <v>0</v>
      </c>
      <c r="R133" s="38">
        <f t="shared" si="309"/>
        <v>0</v>
      </c>
      <c r="S133" s="38">
        <f t="shared" si="310"/>
        <v>0</v>
      </c>
      <c r="T133" s="38">
        <f t="shared" si="311"/>
        <v>0.62484000000000006</v>
      </c>
      <c r="U133" s="38">
        <f t="shared" si="312"/>
        <v>1.068E-2</v>
      </c>
      <c r="V133" s="38">
        <f t="shared" si="313"/>
        <v>0.19020000000000001</v>
      </c>
      <c r="W133" s="38">
        <f t="shared" si="314"/>
        <v>0.40151999999999999</v>
      </c>
      <c r="X133" s="38">
        <f t="shared" si="315"/>
        <v>2.2440000000000002E-2</v>
      </c>
      <c r="Y133" s="38">
        <f t="shared" si="316"/>
        <v>0</v>
      </c>
      <c r="Z133" s="38">
        <f t="shared" si="330"/>
        <v>0</v>
      </c>
      <c r="AA133" s="38">
        <f t="shared" si="331"/>
        <v>0</v>
      </c>
      <c r="AB133" s="38">
        <f t="shared" si="332"/>
        <v>0</v>
      </c>
      <c r="AC133" s="38">
        <f t="shared" si="333"/>
        <v>0</v>
      </c>
      <c r="AD133" s="38">
        <v>0.55810000000000004</v>
      </c>
      <c r="AE133" s="38">
        <f t="shared" si="321"/>
        <v>0.52070000000000005</v>
      </c>
      <c r="AF133" s="38">
        <f t="shared" si="322"/>
        <v>8.8999999999999999E-3</v>
      </c>
      <c r="AG133" s="38">
        <f t="shared" si="323"/>
        <v>0.1585</v>
      </c>
      <c r="AH133" s="38">
        <f t="shared" si="324"/>
        <v>0.33460000000000001</v>
      </c>
      <c r="AI133" s="38">
        <f t="shared" si="325"/>
        <v>1.8700000000000001E-2</v>
      </c>
      <c r="AJ133" s="38">
        <f t="shared" si="326"/>
        <v>0</v>
      </c>
      <c r="AK133" s="38">
        <v>0</v>
      </c>
      <c r="AL133" s="38">
        <v>0</v>
      </c>
      <c r="AM133" s="38">
        <v>0</v>
      </c>
      <c r="AN133" s="38">
        <v>0</v>
      </c>
      <c r="AO133" s="38">
        <f t="shared" si="327"/>
        <v>0</v>
      </c>
      <c r="AP133" s="38">
        <v>0</v>
      </c>
      <c r="AQ133" s="38">
        <v>0</v>
      </c>
      <c r="AR133" s="38">
        <v>0</v>
      </c>
      <c r="AS133" s="38">
        <v>0</v>
      </c>
      <c r="AT133" s="38">
        <f t="shared" si="328"/>
        <v>0.52070000000000005</v>
      </c>
      <c r="AU133" s="38">
        <v>8.8999999999999999E-3</v>
      </c>
      <c r="AV133" s="38">
        <v>0.1585</v>
      </c>
      <c r="AW133" s="38">
        <v>0.33460000000000001</v>
      </c>
      <c r="AX133" s="38">
        <v>1.8700000000000001E-2</v>
      </c>
      <c r="AY133" s="38">
        <f t="shared" si="329"/>
        <v>0</v>
      </c>
      <c r="AZ133" s="38">
        <v>0</v>
      </c>
      <c r="BA133" s="38">
        <v>0</v>
      </c>
      <c r="BB133" s="38">
        <v>0</v>
      </c>
      <c r="BC133" s="38">
        <v>0</v>
      </c>
    </row>
    <row r="134" spans="1:55" x14ac:dyDescent="0.25">
      <c r="A134" s="10" t="s">
        <v>18</v>
      </c>
      <c r="B134" s="18" t="s">
        <v>18</v>
      </c>
      <c r="C134" s="1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  <c r="AW134" s="39"/>
      <c r="AX134" s="39"/>
      <c r="AY134" s="39"/>
      <c r="AZ134" s="39"/>
      <c r="BA134" s="39"/>
      <c r="BB134" s="39"/>
      <c r="BC134" s="39"/>
    </row>
    <row r="135" spans="1:55" ht="51.75" x14ac:dyDescent="0.25">
      <c r="A135" s="16" t="s">
        <v>23</v>
      </c>
      <c r="B135" s="20" t="s">
        <v>115</v>
      </c>
      <c r="C135" s="5" t="s">
        <v>16</v>
      </c>
      <c r="D135" s="35">
        <f>SUM(D136:D137)</f>
        <v>4.9664000000000001</v>
      </c>
      <c r="E135" s="35">
        <f t="shared" ref="E135:BB135" si="338">SUM(E136:E137)</f>
        <v>4.9219999999999997</v>
      </c>
      <c r="F135" s="35">
        <f t="shared" si="338"/>
        <v>0</v>
      </c>
      <c r="G135" s="35">
        <f t="shared" si="338"/>
        <v>0</v>
      </c>
      <c r="H135" s="35">
        <f t="shared" si="338"/>
        <v>0</v>
      </c>
      <c r="I135" s="35">
        <f t="shared" si="338"/>
        <v>4.9219999999999997</v>
      </c>
      <c r="J135" s="35">
        <f t="shared" si="338"/>
        <v>0</v>
      </c>
      <c r="K135" s="35">
        <f t="shared" si="338"/>
        <v>0</v>
      </c>
      <c r="L135" s="35">
        <f t="shared" si="338"/>
        <v>0</v>
      </c>
      <c r="M135" s="35">
        <f t="shared" si="338"/>
        <v>0</v>
      </c>
      <c r="N135" s="35">
        <f t="shared" si="338"/>
        <v>0</v>
      </c>
      <c r="O135" s="35">
        <f t="shared" si="338"/>
        <v>0</v>
      </c>
      <c r="P135" s="35">
        <f t="shared" si="338"/>
        <v>0</v>
      </c>
      <c r="Q135" s="35">
        <f t="shared" si="338"/>
        <v>0</v>
      </c>
      <c r="R135" s="35">
        <f t="shared" si="338"/>
        <v>0</v>
      </c>
      <c r="S135" s="35">
        <f t="shared" si="338"/>
        <v>0</v>
      </c>
      <c r="T135" s="35">
        <f t="shared" si="338"/>
        <v>0</v>
      </c>
      <c r="U135" s="35">
        <f t="shared" si="338"/>
        <v>0</v>
      </c>
      <c r="V135" s="35">
        <f t="shared" si="338"/>
        <v>0</v>
      </c>
      <c r="W135" s="35">
        <f t="shared" si="338"/>
        <v>0</v>
      </c>
      <c r="X135" s="35">
        <f t="shared" si="338"/>
        <v>0</v>
      </c>
      <c r="Y135" s="35">
        <f t="shared" si="338"/>
        <v>4.9219999999999997</v>
      </c>
      <c r="Z135" s="35">
        <f t="shared" si="338"/>
        <v>0</v>
      </c>
      <c r="AA135" s="35">
        <f t="shared" si="338"/>
        <v>0</v>
      </c>
      <c r="AB135" s="35">
        <f t="shared" si="338"/>
        <v>0</v>
      </c>
      <c r="AC135" s="35">
        <f t="shared" si="338"/>
        <v>4.9219999999999997</v>
      </c>
      <c r="AD135" s="35">
        <f>SUM(AD136:AD137)</f>
        <v>4.1387</v>
      </c>
      <c r="AE135" s="35">
        <f t="shared" si="338"/>
        <v>4.9219999999999997</v>
      </c>
      <c r="AF135" s="35">
        <f t="shared" si="338"/>
        <v>0</v>
      </c>
      <c r="AG135" s="35">
        <f t="shared" si="338"/>
        <v>0</v>
      </c>
      <c r="AH135" s="35">
        <f t="shared" si="338"/>
        <v>0</v>
      </c>
      <c r="AI135" s="35">
        <f t="shared" si="338"/>
        <v>4.9219999999999997</v>
      </c>
      <c r="AJ135" s="35">
        <f t="shared" si="338"/>
        <v>0</v>
      </c>
      <c r="AK135" s="35">
        <f t="shared" si="338"/>
        <v>0</v>
      </c>
      <c r="AL135" s="35">
        <f t="shared" si="338"/>
        <v>0</v>
      </c>
      <c r="AM135" s="35">
        <f t="shared" si="338"/>
        <v>0</v>
      </c>
      <c r="AN135" s="35">
        <f t="shared" si="338"/>
        <v>0</v>
      </c>
      <c r="AO135" s="35">
        <f t="shared" si="338"/>
        <v>0</v>
      </c>
      <c r="AP135" s="35">
        <f t="shared" si="338"/>
        <v>0</v>
      </c>
      <c r="AQ135" s="35">
        <f t="shared" si="338"/>
        <v>0</v>
      </c>
      <c r="AR135" s="35">
        <f t="shared" si="338"/>
        <v>0</v>
      </c>
      <c r="AS135" s="35">
        <f t="shared" si="338"/>
        <v>0</v>
      </c>
      <c r="AT135" s="35">
        <f t="shared" si="338"/>
        <v>0</v>
      </c>
      <c r="AU135" s="35">
        <f t="shared" si="338"/>
        <v>0</v>
      </c>
      <c r="AV135" s="35">
        <f t="shared" si="338"/>
        <v>0</v>
      </c>
      <c r="AW135" s="35">
        <f t="shared" si="338"/>
        <v>0</v>
      </c>
      <c r="AX135" s="35">
        <f t="shared" si="338"/>
        <v>0</v>
      </c>
      <c r="AY135" s="35">
        <f t="shared" si="338"/>
        <v>4.9219999999999997</v>
      </c>
      <c r="AZ135" s="35">
        <f t="shared" si="338"/>
        <v>0</v>
      </c>
      <c r="BA135" s="35">
        <f t="shared" si="338"/>
        <v>0</v>
      </c>
      <c r="BB135" s="35">
        <f t="shared" si="338"/>
        <v>0</v>
      </c>
      <c r="BC135" s="35"/>
    </row>
    <row r="136" spans="1:55" ht="25.5" x14ac:dyDescent="0.25">
      <c r="A136" s="12" t="s">
        <v>116</v>
      </c>
      <c r="B136" s="13" t="s">
        <v>240</v>
      </c>
      <c r="C136" s="14" t="s">
        <v>241</v>
      </c>
      <c r="D136" s="38">
        <v>4.9664000000000001</v>
      </c>
      <c r="E136" s="38">
        <f t="shared" ref="E136" si="339">IF(ISERROR(J136+O136+T136+Y136),"нд",J136+O136+T136+Y136)</f>
        <v>4.9219999999999997</v>
      </c>
      <c r="F136" s="38">
        <f t="shared" ref="F136" si="340">IF(ISERROR(K136+P136+U136+Z136),"нд",K136+P136+U136+Z136)</f>
        <v>0</v>
      </c>
      <c r="G136" s="38">
        <f t="shared" ref="G136" si="341">IF(ISERROR(L136+Q136+V136+AA136),"нд",L136+Q136+V136+AA136)</f>
        <v>0</v>
      </c>
      <c r="H136" s="38">
        <f t="shared" ref="H136" si="342">IF(ISERROR(M136+R136+W136+AB136),"нд",M136+R136+W136+AB136)</f>
        <v>0</v>
      </c>
      <c r="I136" s="38">
        <f t="shared" ref="I136" si="343">IF(ISERROR(N136+S136+X136+AC136),"нд",N136+S136+X136+AC136)</f>
        <v>4.9219999999999997</v>
      </c>
      <c r="J136" s="38">
        <f t="shared" ref="J136" si="344">IF(ISERROR(K136+L136+M136+N136),"нд",K136+L136+M136+N136)</f>
        <v>0</v>
      </c>
      <c r="K136" s="38">
        <v>0</v>
      </c>
      <c r="L136" s="38">
        <v>0</v>
      </c>
      <c r="M136" s="38">
        <v>0</v>
      </c>
      <c r="N136" s="38">
        <v>0</v>
      </c>
      <c r="O136" s="38">
        <f t="shared" ref="O136" si="345">IF(ISERROR(P136+Q136+R136+S136),"нд",P136+Q136+R136+S136)</f>
        <v>0</v>
      </c>
      <c r="P136" s="38">
        <v>0</v>
      </c>
      <c r="Q136" s="38">
        <v>0</v>
      </c>
      <c r="R136" s="38">
        <v>0</v>
      </c>
      <c r="S136" s="38">
        <v>0</v>
      </c>
      <c r="T136" s="38">
        <f t="shared" ref="T136" si="346">IF(ISERROR(U136+V136+W136+X136),"нд",U136+V136+W136+X136)</f>
        <v>0</v>
      </c>
      <c r="U136" s="38">
        <v>0</v>
      </c>
      <c r="V136" s="38">
        <v>0</v>
      </c>
      <c r="W136" s="38">
        <v>0</v>
      </c>
      <c r="X136" s="38">
        <v>0</v>
      </c>
      <c r="Y136" s="38">
        <f t="shared" ref="Y136" si="347">IF(ISERROR(Z136+AA136+AB136+AC136),"нд",Z136+AA136+AB136+AC136)</f>
        <v>4.9219999999999997</v>
      </c>
      <c r="Z136" s="38">
        <f>AZ136</f>
        <v>0</v>
      </c>
      <c r="AA136" s="38">
        <f>BA136</f>
        <v>0</v>
      </c>
      <c r="AB136" s="38">
        <f>BB136</f>
        <v>0</v>
      </c>
      <c r="AC136" s="38">
        <f>BC136</f>
        <v>4.9219999999999997</v>
      </c>
      <c r="AD136" s="38">
        <v>4.1387</v>
      </c>
      <c r="AE136" s="38">
        <f t="shared" ref="AE136" si="348">IF(ISERROR(AJ136+AO136+AT136+AY136),"нд",AJ136+AO136+AT136+AY136)</f>
        <v>4.9219999999999997</v>
      </c>
      <c r="AF136" s="38">
        <f t="shared" ref="AF136" si="349">IF(ISERROR(AK136+AP136+AU136+AZ136),"нд",AK136+AP136+AU136+AZ136)</f>
        <v>0</v>
      </c>
      <c r="AG136" s="38">
        <f t="shared" ref="AG136" si="350">IF(ISERROR(AL136+AQ136+AV136+BA136),"нд",AL136+AQ136+AV136+BA136)</f>
        <v>0</v>
      </c>
      <c r="AH136" s="38">
        <f t="shared" ref="AH136" si="351">IF(ISERROR(AM136+AR136+AW136+BB136),"нд",AM136+AR136+AW136+BB136)</f>
        <v>0</v>
      </c>
      <c r="AI136" s="38">
        <f t="shared" ref="AI136" si="352">IF(ISERROR(AN136+AS136+AX136+BC136),"нд",AN136+AS136+AX136+BC136)</f>
        <v>4.9219999999999997</v>
      </c>
      <c r="AJ136" s="38">
        <f t="shared" ref="AJ136" si="353">IF(ISERROR(AK136+AL136+AM136+AN136),"нд",AK136+AL136+AM136+AN136)</f>
        <v>0</v>
      </c>
      <c r="AK136" s="38">
        <v>0</v>
      </c>
      <c r="AL136" s="38">
        <v>0</v>
      </c>
      <c r="AM136" s="38">
        <v>0</v>
      </c>
      <c r="AN136" s="38">
        <v>0</v>
      </c>
      <c r="AO136" s="38">
        <f t="shared" ref="AO136" si="354">IF(ISERROR(AP136+AQ136+AR136+AS136),"нд",AP136+AQ136+AR136+AS136)</f>
        <v>0</v>
      </c>
      <c r="AP136" s="38">
        <v>0</v>
      </c>
      <c r="AQ136" s="38">
        <v>0</v>
      </c>
      <c r="AR136" s="38">
        <v>0</v>
      </c>
      <c r="AS136" s="38">
        <v>0</v>
      </c>
      <c r="AT136" s="38">
        <f t="shared" ref="AT136" si="355">IF(ISERROR(AU136+AV136+AW136+AX136),"нд",AU136+AV136+AW136+AX136)</f>
        <v>0</v>
      </c>
      <c r="AU136" s="38">
        <v>0</v>
      </c>
      <c r="AV136" s="38">
        <v>0</v>
      </c>
      <c r="AW136" s="38">
        <v>0</v>
      </c>
      <c r="AX136" s="38">
        <v>0</v>
      </c>
      <c r="AY136" s="38">
        <f t="shared" ref="AY136" si="356">IF(ISERROR(AZ136+BA136+BB136+BC136),"нд",AZ136+BA136+BB136+BC136)</f>
        <v>4.9219999999999997</v>
      </c>
      <c r="AZ136" s="38">
        <v>0</v>
      </c>
      <c r="BA136" s="38">
        <v>0</v>
      </c>
      <c r="BB136" s="38">
        <v>0</v>
      </c>
      <c r="BC136" s="38">
        <v>4.9219999999999997</v>
      </c>
    </row>
    <row r="137" spans="1:55" x14ac:dyDescent="0.25">
      <c r="A137" s="10" t="s">
        <v>18</v>
      </c>
      <c r="B137" s="18" t="s">
        <v>18</v>
      </c>
      <c r="C137" s="19"/>
      <c r="D137" s="39"/>
      <c r="E137" s="39"/>
      <c r="F137" s="39"/>
      <c r="G137" s="39"/>
      <c r="H137" s="39"/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  <c r="AW137" s="39"/>
      <c r="AX137" s="39"/>
      <c r="AY137" s="39"/>
      <c r="AZ137" s="39"/>
      <c r="BA137" s="39"/>
      <c r="BB137" s="39"/>
      <c r="BC137" s="39"/>
    </row>
    <row r="138" spans="1:55" ht="25.5" x14ac:dyDescent="0.25">
      <c r="A138" s="16" t="s">
        <v>116</v>
      </c>
      <c r="B138" s="17" t="s">
        <v>117</v>
      </c>
      <c r="C138" s="5" t="s">
        <v>16</v>
      </c>
      <c r="D138" s="35">
        <f t="shared" ref="D138" si="357">SUM(D139:D145)</f>
        <v>9.8538999999999994</v>
      </c>
      <c r="E138" s="35">
        <f t="shared" ref="E138:AC138" si="358">SUM(E139:E145)</f>
        <v>10.07602</v>
      </c>
      <c r="F138" s="35">
        <f t="shared" si="358"/>
        <v>1.9800000000000002E-2</v>
      </c>
      <c r="G138" s="35">
        <f t="shared" si="358"/>
        <v>7.2359999999999994E-2</v>
      </c>
      <c r="H138" s="35">
        <f t="shared" si="358"/>
        <v>0.14951999999999999</v>
      </c>
      <c r="I138" s="35">
        <f t="shared" si="358"/>
        <v>9.8343399999999992</v>
      </c>
      <c r="J138" s="35">
        <f t="shared" si="358"/>
        <v>7.4933399999999999</v>
      </c>
      <c r="K138" s="35">
        <f t="shared" si="358"/>
        <v>0</v>
      </c>
      <c r="L138" s="35">
        <f t="shared" si="358"/>
        <v>0</v>
      </c>
      <c r="M138" s="35">
        <f t="shared" si="358"/>
        <v>0</v>
      </c>
      <c r="N138" s="35">
        <f t="shared" si="358"/>
        <v>7.4933399999999999</v>
      </c>
      <c r="O138" s="35">
        <f t="shared" si="358"/>
        <v>0.18859999999999999</v>
      </c>
      <c r="P138" s="35">
        <f t="shared" si="358"/>
        <v>0</v>
      </c>
      <c r="Q138" s="35">
        <f t="shared" si="358"/>
        <v>0</v>
      </c>
      <c r="R138" s="35">
        <f t="shared" si="358"/>
        <v>0</v>
      </c>
      <c r="S138" s="35">
        <f t="shared" si="358"/>
        <v>0.18859999999999999</v>
      </c>
      <c r="T138" s="35">
        <f t="shared" si="358"/>
        <v>1.7172000000000001</v>
      </c>
      <c r="U138" s="35">
        <f t="shared" si="358"/>
        <v>0</v>
      </c>
      <c r="V138" s="35">
        <f t="shared" si="358"/>
        <v>0</v>
      </c>
      <c r="W138" s="35">
        <f t="shared" si="358"/>
        <v>0</v>
      </c>
      <c r="X138" s="35">
        <f t="shared" si="358"/>
        <v>1.7172000000000001</v>
      </c>
      <c r="Y138" s="35">
        <f t="shared" si="358"/>
        <v>0.67687999999999993</v>
      </c>
      <c r="Z138" s="35">
        <f t="shared" si="358"/>
        <v>1.9800000000000002E-2</v>
      </c>
      <c r="AA138" s="35">
        <f t="shared" si="358"/>
        <v>7.2359999999999994E-2</v>
      </c>
      <c r="AB138" s="35">
        <f t="shared" si="358"/>
        <v>0.14951999999999999</v>
      </c>
      <c r="AC138" s="35">
        <f t="shared" si="358"/>
        <v>0.43519999999999998</v>
      </c>
      <c r="AD138" s="35">
        <f t="shared" ref="AD138" si="359">SUM(AD139:AD145)</f>
        <v>8.2114000000000011</v>
      </c>
      <c r="AE138" s="35">
        <f t="shared" ref="AE138:BB138" si="360">SUM(AE139:AE145)</f>
        <v>8.4518000000000004</v>
      </c>
      <c r="AF138" s="35">
        <f t="shared" si="360"/>
        <v>1.6500000000000001E-2</v>
      </c>
      <c r="AG138" s="35">
        <f t="shared" si="360"/>
        <v>6.0299999999999999E-2</v>
      </c>
      <c r="AH138" s="35">
        <f t="shared" si="360"/>
        <v>0.1246</v>
      </c>
      <c r="AI138" s="35">
        <f t="shared" si="360"/>
        <v>8.2503999999999991</v>
      </c>
      <c r="AJ138" s="35">
        <f t="shared" si="360"/>
        <v>6.2514000000000003</v>
      </c>
      <c r="AK138" s="35">
        <f t="shared" si="360"/>
        <v>0</v>
      </c>
      <c r="AL138" s="35">
        <f t="shared" si="360"/>
        <v>0</v>
      </c>
      <c r="AM138" s="35">
        <f t="shared" si="360"/>
        <v>0</v>
      </c>
      <c r="AN138" s="35">
        <f t="shared" si="360"/>
        <v>6.2514000000000003</v>
      </c>
      <c r="AO138" s="35">
        <f t="shared" si="360"/>
        <v>0.17469999999999999</v>
      </c>
      <c r="AP138" s="35">
        <f t="shared" si="360"/>
        <v>0</v>
      </c>
      <c r="AQ138" s="35">
        <f t="shared" si="360"/>
        <v>0</v>
      </c>
      <c r="AR138" s="35">
        <f t="shared" si="360"/>
        <v>0</v>
      </c>
      <c r="AS138" s="35">
        <f t="shared" si="360"/>
        <v>0.17469999999999999</v>
      </c>
      <c r="AT138" s="35">
        <f t="shared" si="360"/>
        <v>1.4616</v>
      </c>
      <c r="AU138" s="35">
        <f t="shared" si="360"/>
        <v>0</v>
      </c>
      <c r="AV138" s="35">
        <f t="shared" si="360"/>
        <v>0</v>
      </c>
      <c r="AW138" s="35">
        <f t="shared" si="360"/>
        <v>0</v>
      </c>
      <c r="AX138" s="35">
        <f t="shared" si="360"/>
        <v>1.4616</v>
      </c>
      <c r="AY138" s="35">
        <f t="shared" si="360"/>
        <v>0.56410000000000005</v>
      </c>
      <c r="AZ138" s="35">
        <f t="shared" si="360"/>
        <v>1.6500000000000001E-2</v>
      </c>
      <c r="BA138" s="35">
        <f t="shared" si="360"/>
        <v>6.0299999999999999E-2</v>
      </c>
      <c r="BB138" s="35">
        <f t="shared" si="360"/>
        <v>0.1246</v>
      </c>
      <c r="BC138" s="35"/>
    </row>
    <row r="139" spans="1:55" ht="51" x14ac:dyDescent="0.25">
      <c r="A139" s="12" t="s">
        <v>116</v>
      </c>
      <c r="B139" s="15" t="s">
        <v>242</v>
      </c>
      <c r="C139" s="14" t="s">
        <v>24</v>
      </c>
      <c r="D139" s="38">
        <v>0.2374</v>
      </c>
      <c r="E139" s="38">
        <f t="shared" ref="E139:E144" si="361">IF(ISERROR(J139+O139+T139+Y139),"нд",J139+O139+T139+Y139)</f>
        <v>0.24167999999999998</v>
      </c>
      <c r="F139" s="38">
        <f t="shared" ref="F139:F144" si="362">IF(ISERROR(K139+P139+U139+Z139),"нд",K139+P139+U139+Z139)</f>
        <v>1.9800000000000002E-2</v>
      </c>
      <c r="G139" s="38">
        <f t="shared" ref="G139:G144" si="363">IF(ISERROR(L139+Q139+V139+AA139),"нд",L139+Q139+V139+AA139)</f>
        <v>7.2359999999999994E-2</v>
      </c>
      <c r="H139" s="38">
        <f t="shared" ref="H139:H144" si="364">IF(ISERROR(M139+R139+W139+AB139),"нд",M139+R139+W139+AB139)</f>
        <v>0.14951999999999999</v>
      </c>
      <c r="I139" s="38">
        <f t="shared" ref="I139:I144" si="365">IF(ISERROR(N139+S139+X139+AC139),"нд",N139+S139+X139+AC139)</f>
        <v>0</v>
      </c>
      <c r="J139" s="38">
        <f t="shared" ref="J139:J144" si="366">IF(ISERROR(K139+L139+M139+N139),"нд",K139+L139+M139+N139)</f>
        <v>0</v>
      </c>
      <c r="K139" s="38">
        <f t="shared" ref="K139:K144" si="367">AK139*1.2</f>
        <v>0</v>
      </c>
      <c r="L139" s="38">
        <f t="shared" ref="L139:L144" si="368">AL139*1.2</f>
        <v>0</v>
      </c>
      <c r="M139" s="38">
        <f t="shared" ref="M139:M144" si="369">AM139*1.2</f>
        <v>0</v>
      </c>
      <c r="N139" s="38">
        <f t="shared" ref="N139:N144" si="370">AN139*1.2</f>
        <v>0</v>
      </c>
      <c r="O139" s="38">
        <f t="shared" ref="O139:O144" si="371">IF(ISERROR(P139+Q139+R139+S139),"нд",P139+Q139+R139+S139)</f>
        <v>0</v>
      </c>
      <c r="P139" s="38">
        <f t="shared" ref="P139:P144" si="372">AP139*1.2</f>
        <v>0</v>
      </c>
      <c r="Q139" s="38">
        <f t="shared" ref="Q139:Q144" si="373">AQ139*1.2</f>
        <v>0</v>
      </c>
      <c r="R139" s="38">
        <f t="shared" ref="R139:R144" si="374">AR139*1.2</f>
        <v>0</v>
      </c>
      <c r="S139" s="38">
        <f t="shared" ref="S139:S144" si="375">AS139*1.2</f>
        <v>0</v>
      </c>
      <c r="T139" s="38">
        <f t="shared" ref="T139:T144" si="376">IF(ISERROR(U139+V139+W139+X139),"нд",U139+V139+W139+X139)</f>
        <v>0</v>
      </c>
      <c r="U139" s="38">
        <f t="shared" ref="U139:U144" si="377">AU139*1.2</f>
        <v>0</v>
      </c>
      <c r="V139" s="38">
        <f t="shared" ref="V139:V144" si="378">AV139*1.2</f>
        <v>0</v>
      </c>
      <c r="W139" s="38">
        <f t="shared" ref="W139:W144" si="379">AW139*1.2</f>
        <v>0</v>
      </c>
      <c r="X139" s="38">
        <f>AX139*1.2</f>
        <v>0</v>
      </c>
      <c r="Y139" s="38">
        <f t="shared" ref="Y139:Y144" si="380">IF(ISERROR(Z139+AA139+AB139+AC139),"нд",Z139+AA139+AB139+AC139)</f>
        <v>0.24167999999999998</v>
      </c>
      <c r="Z139" s="38">
        <f t="shared" ref="Z139" si="381">AZ139*1.2</f>
        <v>1.9800000000000002E-2</v>
      </c>
      <c r="AA139" s="38">
        <f t="shared" ref="AA139" si="382">BA139*1.2</f>
        <v>7.2359999999999994E-2</v>
      </c>
      <c r="AB139" s="38">
        <f t="shared" ref="AB139" si="383">BB139*1.2</f>
        <v>0.14951999999999999</v>
      </c>
      <c r="AC139" s="38">
        <f t="shared" ref="AC139" si="384">BC139*1.2</f>
        <v>0</v>
      </c>
      <c r="AD139" s="38">
        <v>0.1978</v>
      </c>
      <c r="AE139" s="38">
        <f t="shared" ref="AE139:AE144" si="385">IF(ISERROR(AJ139+AO139+AT139+AY139),"нд",AJ139+AO139+AT139+AY139)</f>
        <v>0.20140000000000002</v>
      </c>
      <c r="AF139" s="38">
        <f t="shared" ref="AF139:AF144" si="386">IF(ISERROR(AK139+AP139+AU139+AZ139),"нд",AK139+AP139+AU139+AZ139)</f>
        <v>1.6500000000000001E-2</v>
      </c>
      <c r="AG139" s="38">
        <f t="shared" ref="AG139:AG144" si="387">IF(ISERROR(AL139+AQ139+AV139+BA139),"нд",AL139+AQ139+AV139+BA139)</f>
        <v>6.0299999999999999E-2</v>
      </c>
      <c r="AH139" s="38">
        <f t="shared" ref="AH139:AH144" si="388">IF(ISERROR(AM139+AR139+AW139+BB139),"нд",AM139+AR139+AW139+BB139)</f>
        <v>0.1246</v>
      </c>
      <c r="AI139" s="38">
        <f t="shared" ref="AI139:AI144" si="389">IF(ISERROR(AN139+AS139+AX139+BC139),"нд",AN139+AS139+AX139+BC139)</f>
        <v>0</v>
      </c>
      <c r="AJ139" s="38">
        <f t="shared" ref="AJ139:AJ144" si="390">IF(ISERROR(AK139+AL139+AM139+AN139),"нд",AK139+AL139+AM139+AN139)</f>
        <v>0</v>
      </c>
      <c r="AK139" s="38">
        <v>0</v>
      </c>
      <c r="AL139" s="38">
        <v>0</v>
      </c>
      <c r="AM139" s="38">
        <v>0</v>
      </c>
      <c r="AN139" s="38">
        <v>0</v>
      </c>
      <c r="AO139" s="38">
        <f t="shared" ref="AO139:AO144" si="391">IF(ISERROR(AP139+AQ139+AR139+AS139),"нд",AP139+AQ139+AR139+AS139)</f>
        <v>0</v>
      </c>
      <c r="AP139" s="38">
        <v>0</v>
      </c>
      <c r="AQ139" s="38">
        <v>0</v>
      </c>
      <c r="AR139" s="38">
        <v>0</v>
      </c>
      <c r="AS139" s="38">
        <v>0</v>
      </c>
      <c r="AT139" s="38">
        <f t="shared" ref="AT139:AT144" si="392">IF(ISERROR(AU139+AV139+AW139+AX139),"нд",AU139+AV139+AW139+AX139)</f>
        <v>0</v>
      </c>
      <c r="AU139" s="38">
        <v>0</v>
      </c>
      <c r="AV139" s="38">
        <v>0</v>
      </c>
      <c r="AW139" s="38">
        <v>0</v>
      </c>
      <c r="AX139" s="38">
        <v>0</v>
      </c>
      <c r="AY139" s="38">
        <f t="shared" ref="AY139:AY144" si="393">IF(ISERROR(AZ139+BA139+BB139+BC139),"нд",AZ139+BA139+BB139+BC139)</f>
        <v>0.20140000000000002</v>
      </c>
      <c r="AZ139" s="38">
        <v>1.6500000000000001E-2</v>
      </c>
      <c r="BA139" s="38">
        <v>6.0299999999999999E-2</v>
      </c>
      <c r="BB139" s="38">
        <v>0.1246</v>
      </c>
      <c r="BC139" s="38">
        <v>0</v>
      </c>
    </row>
    <row r="140" spans="1:55" ht="25.5" x14ac:dyDescent="0.25">
      <c r="A140" s="12" t="s">
        <v>116</v>
      </c>
      <c r="B140" s="13" t="s">
        <v>118</v>
      </c>
      <c r="C140" s="14" t="s">
        <v>26</v>
      </c>
      <c r="D140" s="38">
        <v>0.1</v>
      </c>
      <c r="E140" s="38">
        <f t="shared" si="361"/>
        <v>9.9959999999999993E-2</v>
      </c>
      <c r="F140" s="38">
        <f t="shared" si="362"/>
        <v>0</v>
      </c>
      <c r="G140" s="38">
        <f t="shared" si="363"/>
        <v>0</v>
      </c>
      <c r="H140" s="38">
        <f t="shared" si="364"/>
        <v>0</v>
      </c>
      <c r="I140" s="38">
        <f t="shared" si="365"/>
        <v>9.9959999999999993E-2</v>
      </c>
      <c r="J140" s="38">
        <f t="shared" si="366"/>
        <v>9.9959999999999993E-2</v>
      </c>
      <c r="K140" s="38">
        <f t="shared" si="367"/>
        <v>0</v>
      </c>
      <c r="L140" s="38">
        <f t="shared" si="368"/>
        <v>0</v>
      </c>
      <c r="M140" s="38">
        <f t="shared" si="369"/>
        <v>0</v>
      </c>
      <c r="N140" s="38">
        <f t="shared" si="370"/>
        <v>9.9959999999999993E-2</v>
      </c>
      <c r="O140" s="38">
        <f t="shared" si="371"/>
        <v>0</v>
      </c>
      <c r="P140" s="38">
        <f t="shared" si="372"/>
        <v>0</v>
      </c>
      <c r="Q140" s="38">
        <f t="shared" si="373"/>
        <v>0</v>
      </c>
      <c r="R140" s="38">
        <f t="shared" si="374"/>
        <v>0</v>
      </c>
      <c r="S140" s="38">
        <f t="shared" si="375"/>
        <v>0</v>
      </c>
      <c r="T140" s="38">
        <f t="shared" si="376"/>
        <v>0</v>
      </c>
      <c r="U140" s="38">
        <f t="shared" si="377"/>
        <v>0</v>
      </c>
      <c r="V140" s="38">
        <f t="shared" si="378"/>
        <v>0</v>
      </c>
      <c r="W140" s="38">
        <f t="shared" si="379"/>
        <v>0</v>
      </c>
      <c r="X140" s="38">
        <f t="shared" ref="X140:X144" si="394">AX140*1.2</f>
        <v>0</v>
      </c>
      <c r="Y140" s="38">
        <f t="shared" si="380"/>
        <v>0</v>
      </c>
      <c r="Z140" s="38">
        <f t="shared" ref="Z140:Z144" si="395">AZ140*1.2</f>
        <v>0</v>
      </c>
      <c r="AA140" s="38">
        <f t="shared" ref="AA140:AA144" si="396">BA140*1.2</f>
        <v>0</v>
      </c>
      <c r="AB140" s="38">
        <f t="shared" ref="AB140:AB144" si="397">BB140*1.2</f>
        <v>0</v>
      </c>
      <c r="AC140" s="38">
        <f t="shared" ref="AC140:AC144" si="398">BC140*1.2</f>
        <v>0</v>
      </c>
      <c r="AD140" s="38">
        <v>8.3299999999999999E-2</v>
      </c>
      <c r="AE140" s="38">
        <f t="shared" si="385"/>
        <v>8.3299999999999999E-2</v>
      </c>
      <c r="AF140" s="38">
        <f t="shared" si="386"/>
        <v>0</v>
      </c>
      <c r="AG140" s="38">
        <f t="shared" si="387"/>
        <v>0</v>
      </c>
      <c r="AH140" s="38">
        <f t="shared" si="388"/>
        <v>0</v>
      </c>
      <c r="AI140" s="38">
        <f t="shared" si="389"/>
        <v>8.3299999999999999E-2</v>
      </c>
      <c r="AJ140" s="38">
        <f t="shared" si="390"/>
        <v>8.3299999999999999E-2</v>
      </c>
      <c r="AK140" s="38">
        <v>0</v>
      </c>
      <c r="AL140" s="38">
        <v>0</v>
      </c>
      <c r="AM140" s="38">
        <v>0</v>
      </c>
      <c r="AN140" s="38">
        <v>8.3299999999999999E-2</v>
      </c>
      <c r="AO140" s="38">
        <f t="shared" si="391"/>
        <v>0</v>
      </c>
      <c r="AP140" s="38">
        <v>0</v>
      </c>
      <c r="AQ140" s="38">
        <v>0</v>
      </c>
      <c r="AR140" s="38">
        <v>0</v>
      </c>
      <c r="AS140" s="38">
        <v>0</v>
      </c>
      <c r="AT140" s="38">
        <f t="shared" si="392"/>
        <v>0</v>
      </c>
      <c r="AU140" s="38">
        <v>0</v>
      </c>
      <c r="AV140" s="38">
        <v>0</v>
      </c>
      <c r="AW140" s="38">
        <v>0</v>
      </c>
      <c r="AX140" s="38">
        <v>0</v>
      </c>
      <c r="AY140" s="38">
        <f t="shared" si="393"/>
        <v>0</v>
      </c>
      <c r="AZ140" s="38">
        <v>0</v>
      </c>
      <c r="BA140" s="38">
        <v>0</v>
      </c>
      <c r="BB140" s="38">
        <v>0</v>
      </c>
      <c r="BC140" s="38">
        <v>0</v>
      </c>
    </row>
    <row r="141" spans="1:55" x14ac:dyDescent="0.25">
      <c r="A141" s="12" t="s">
        <v>116</v>
      </c>
      <c r="B141" s="15" t="s">
        <v>243</v>
      </c>
      <c r="C141" s="14" t="s">
        <v>25</v>
      </c>
      <c r="D141" s="38">
        <v>2.27</v>
      </c>
      <c r="E141" s="38">
        <f t="shared" si="361"/>
        <v>2.4691000000000001</v>
      </c>
      <c r="F141" s="38">
        <f t="shared" si="362"/>
        <v>0</v>
      </c>
      <c r="G141" s="38">
        <f t="shared" si="363"/>
        <v>0</v>
      </c>
      <c r="H141" s="38">
        <f t="shared" si="364"/>
        <v>0</v>
      </c>
      <c r="I141" s="38">
        <f t="shared" si="365"/>
        <v>2.4691000000000001</v>
      </c>
      <c r="J141" s="38">
        <f t="shared" si="366"/>
        <v>0.12809999999999999</v>
      </c>
      <c r="K141" s="38">
        <f t="shared" si="367"/>
        <v>0</v>
      </c>
      <c r="L141" s="38">
        <f t="shared" si="368"/>
        <v>0</v>
      </c>
      <c r="M141" s="38">
        <f t="shared" si="369"/>
        <v>0</v>
      </c>
      <c r="N141" s="38">
        <v>0.12809999999999999</v>
      </c>
      <c r="O141" s="38">
        <f t="shared" si="371"/>
        <v>0.18859999999999999</v>
      </c>
      <c r="P141" s="38">
        <f t="shared" si="372"/>
        <v>0</v>
      </c>
      <c r="Q141" s="38">
        <f t="shared" si="373"/>
        <v>0</v>
      </c>
      <c r="R141" s="38">
        <f t="shared" si="374"/>
        <v>0</v>
      </c>
      <c r="S141" s="38">
        <v>0.18859999999999999</v>
      </c>
      <c r="T141" s="38">
        <f t="shared" si="376"/>
        <v>1.7172000000000001</v>
      </c>
      <c r="U141" s="38">
        <f t="shared" si="377"/>
        <v>0</v>
      </c>
      <c r="V141" s="38">
        <f t="shared" si="378"/>
        <v>0</v>
      </c>
      <c r="W141" s="38">
        <f t="shared" si="379"/>
        <v>0</v>
      </c>
      <c r="X141" s="38">
        <v>1.7172000000000001</v>
      </c>
      <c r="Y141" s="38">
        <f t="shared" si="380"/>
        <v>0.43519999999999998</v>
      </c>
      <c r="Z141" s="38">
        <f t="shared" ref="Z141" si="399">AZ141*1.2</f>
        <v>0</v>
      </c>
      <c r="AA141" s="38">
        <f t="shared" ref="AA141" si="400">BA141*1.2</f>
        <v>0</v>
      </c>
      <c r="AB141" s="38">
        <f t="shared" ref="AB141" si="401">BB141*1.2</f>
        <v>0</v>
      </c>
      <c r="AC141" s="38">
        <v>0.43519999999999998</v>
      </c>
      <c r="AD141" s="38">
        <v>1.8915999999999999</v>
      </c>
      <c r="AE141" s="38">
        <f t="shared" si="385"/>
        <v>2.1127000000000002</v>
      </c>
      <c r="AF141" s="38">
        <f t="shared" si="386"/>
        <v>0</v>
      </c>
      <c r="AG141" s="38">
        <f t="shared" si="387"/>
        <v>0</v>
      </c>
      <c r="AH141" s="38">
        <f t="shared" si="388"/>
        <v>0</v>
      </c>
      <c r="AI141" s="38">
        <f t="shared" si="389"/>
        <v>2.1127000000000002</v>
      </c>
      <c r="AJ141" s="38">
        <f t="shared" si="390"/>
        <v>0.1137</v>
      </c>
      <c r="AK141" s="38">
        <v>0</v>
      </c>
      <c r="AL141" s="38">
        <v>0</v>
      </c>
      <c r="AM141" s="38">
        <v>0</v>
      </c>
      <c r="AN141" s="38">
        <v>0.1137</v>
      </c>
      <c r="AO141" s="38">
        <f t="shared" si="391"/>
        <v>0.17469999999999999</v>
      </c>
      <c r="AP141" s="38">
        <v>0</v>
      </c>
      <c r="AQ141" s="38">
        <v>0</v>
      </c>
      <c r="AR141" s="38">
        <v>0</v>
      </c>
      <c r="AS141" s="38">
        <v>0.17469999999999999</v>
      </c>
      <c r="AT141" s="38">
        <f t="shared" si="392"/>
        <v>1.4616</v>
      </c>
      <c r="AU141" s="38">
        <v>0</v>
      </c>
      <c r="AV141" s="38">
        <v>0</v>
      </c>
      <c r="AW141" s="38">
        <v>0</v>
      </c>
      <c r="AX141" s="38">
        <v>1.4616</v>
      </c>
      <c r="AY141" s="38">
        <f t="shared" si="393"/>
        <v>0.36270000000000002</v>
      </c>
      <c r="AZ141" s="38">
        <v>0</v>
      </c>
      <c r="BA141" s="38">
        <v>0</v>
      </c>
      <c r="BB141" s="38">
        <v>0</v>
      </c>
      <c r="BC141" s="38">
        <v>0.36270000000000002</v>
      </c>
    </row>
    <row r="142" spans="1:55" ht="25.5" x14ac:dyDescent="0.25">
      <c r="A142" s="12" t="s">
        <v>116</v>
      </c>
      <c r="B142" s="15" t="s">
        <v>244</v>
      </c>
      <c r="C142" s="14" t="s">
        <v>217</v>
      </c>
      <c r="D142" s="38">
        <v>4.45</v>
      </c>
      <c r="E142" s="38">
        <f>IF(ISERROR(J142+O142+T142+Y142),"нд",J142+O142+T142+Y142)</f>
        <v>4.4478</v>
      </c>
      <c r="F142" s="38">
        <f>IF(ISERROR(K142+P142+U142+Z142),"нд",K142+P142+U142+Z142)</f>
        <v>0</v>
      </c>
      <c r="G142" s="38">
        <f t="shared" si="363"/>
        <v>0</v>
      </c>
      <c r="H142" s="38">
        <f t="shared" si="364"/>
        <v>0</v>
      </c>
      <c r="I142" s="38">
        <f>IF(ISERROR(N142+S142+X142+AC142),"нд",N142+S142+X142+AC142)</f>
        <v>4.4478</v>
      </c>
      <c r="J142" s="38">
        <f>IF(ISERROR(K142+L142+M142+N142),"нд",K142+L142+M142+N142)</f>
        <v>4.4478</v>
      </c>
      <c r="K142" s="38">
        <f t="shared" si="367"/>
        <v>0</v>
      </c>
      <c r="L142" s="38">
        <f t="shared" si="368"/>
        <v>0</v>
      </c>
      <c r="M142" s="38">
        <f t="shared" si="369"/>
        <v>0</v>
      </c>
      <c r="N142" s="38">
        <f t="shared" si="370"/>
        <v>4.4478</v>
      </c>
      <c r="O142" s="38">
        <f>IF(ISERROR(P142+Q142+R142+S142),"нд",P142+Q142+R142+S142)</f>
        <v>0</v>
      </c>
      <c r="P142" s="38">
        <f t="shared" si="372"/>
        <v>0</v>
      </c>
      <c r="Q142" s="38">
        <f t="shared" si="373"/>
        <v>0</v>
      </c>
      <c r="R142" s="38">
        <f t="shared" si="374"/>
        <v>0</v>
      </c>
      <c r="S142" s="38">
        <f t="shared" si="375"/>
        <v>0</v>
      </c>
      <c r="T142" s="38">
        <f>IF(ISERROR(U142+V142+W142+X142),"нд",U142+V142+W142+X142)</f>
        <v>0</v>
      </c>
      <c r="U142" s="38">
        <f t="shared" si="377"/>
        <v>0</v>
      </c>
      <c r="V142" s="38">
        <f t="shared" si="378"/>
        <v>0</v>
      </c>
      <c r="W142" s="38">
        <f t="shared" si="379"/>
        <v>0</v>
      </c>
      <c r="X142" s="38">
        <f t="shared" si="394"/>
        <v>0</v>
      </c>
      <c r="Y142" s="38">
        <f>IF(ISERROR(Z142+AA142+AB142+AC142),"нд",Z142+AA142+AB142+AC142)</f>
        <v>0</v>
      </c>
      <c r="Z142" s="38">
        <f t="shared" si="395"/>
        <v>0</v>
      </c>
      <c r="AA142" s="38">
        <f t="shared" si="396"/>
        <v>0</v>
      </c>
      <c r="AB142" s="38">
        <f t="shared" si="397"/>
        <v>0</v>
      </c>
      <c r="AC142" s="38">
        <f t="shared" si="398"/>
        <v>0</v>
      </c>
      <c r="AD142" s="38">
        <v>3.7082999999999999</v>
      </c>
      <c r="AE142" s="38">
        <f t="shared" si="385"/>
        <v>3.7065000000000001</v>
      </c>
      <c r="AF142" s="38">
        <f t="shared" si="386"/>
        <v>0</v>
      </c>
      <c r="AG142" s="38">
        <f t="shared" si="387"/>
        <v>0</v>
      </c>
      <c r="AH142" s="38">
        <f t="shared" si="388"/>
        <v>0</v>
      </c>
      <c r="AI142" s="38">
        <f t="shared" si="389"/>
        <v>3.7065000000000001</v>
      </c>
      <c r="AJ142" s="38">
        <f t="shared" si="390"/>
        <v>3.7065000000000001</v>
      </c>
      <c r="AK142" s="38">
        <v>0</v>
      </c>
      <c r="AL142" s="38">
        <v>0</v>
      </c>
      <c r="AM142" s="38">
        <v>0</v>
      </c>
      <c r="AN142" s="38">
        <v>3.7065000000000001</v>
      </c>
      <c r="AO142" s="38">
        <f t="shared" si="391"/>
        <v>0</v>
      </c>
      <c r="AP142" s="38">
        <v>0</v>
      </c>
      <c r="AQ142" s="38">
        <v>0</v>
      </c>
      <c r="AR142" s="38">
        <v>0</v>
      </c>
      <c r="AS142" s="38">
        <v>0</v>
      </c>
      <c r="AT142" s="38">
        <f t="shared" si="392"/>
        <v>0</v>
      </c>
      <c r="AU142" s="38">
        <v>0</v>
      </c>
      <c r="AV142" s="38">
        <v>0</v>
      </c>
      <c r="AW142" s="38">
        <v>0</v>
      </c>
      <c r="AX142" s="38">
        <v>0</v>
      </c>
      <c r="AY142" s="38">
        <f t="shared" si="393"/>
        <v>0</v>
      </c>
      <c r="AZ142" s="38">
        <v>0</v>
      </c>
      <c r="BA142" s="38">
        <v>0</v>
      </c>
      <c r="BB142" s="38">
        <v>0</v>
      </c>
      <c r="BC142" s="38">
        <v>0</v>
      </c>
    </row>
    <row r="143" spans="1:55" ht="25.5" x14ac:dyDescent="0.25">
      <c r="A143" s="12" t="s">
        <v>116</v>
      </c>
      <c r="B143" s="15" t="s">
        <v>218</v>
      </c>
      <c r="C143" s="14" t="s">
        <v>219</v>
      </c>
      <c r="D143" s="38">
        <v>1.3975</v>
      </c>
      <c r="E143" s="38">
        <f t="shared" si="361"/>
        <v>1.3975200000000001</v>
      </c>
      <c r="F143" s="38">
        <f t="shared" si="362"/>
        <v>0</v>
      </c>
      <c r="G143" s="38">
        <f t="shared" si="363"/>
        <v>0</v>
      </c>
      <c r="H143" s="38">
        <f t="shared" si="364"/>
        <v>0</v>
      </c>
      <c r="I143" s="38">
        <f t="shared" si="365"/>
        <v>1.3975200000000001</v>
      </c>
      <c r="J143" s="38">
        <f t="shared" si="366"/>
        <v>1.3975200000000001</v>
      </c>
      <c r="K143" s="38">
        <f t="shared" si="367"/>
        <v>0</v>
      </c>
      <c r="L143" s="38">
        <f t="shared" si="368"/>
        <v>0</v>
      </c>
      <c r="M143" s="38">
        <f t="shared" si="369"/>
        <v>0</v>
      </c>
      <c r="N143" s="38">
        <f t="shared" si="370"/>
        <v>1.3975200000000001</v>
      </c>
      <c r="O143" s="38">
        <f t="shared" si="371"/>
        <v>0</v>
      </c>
      <c r="P143" s="38">
        <f t="shared" si="372"/>
        <v>0</v>
      </c>
      <c r="Q143" s="38">
        <f t="shared" si="373"/>
        <v>0</v>
      </c>
      <c r="R143" s="38">
        <f t="shared" si="374"/>
        <v>0</v>
      </c>
      <c r="S143" s="38">
        <f t="shared" si="375"/>
        <v>0</v>
      </c>
      <c r="T143" s="38">
        <f t="shared" si="376"/>
        <v>0</v>
      </c>
      <c r="U143" s="38">
        <f t="shared" si="377"/>
        <v>0</v>
      </c>
      <c r="V143" s="38">
        <f t="shared" si="378"/>
        <v>0</v>
      </c>
      <c r="W143" s="38">
        <f t="shared" si="379"/>
        <v>0</v>
      </c>
      <c r="X143" s="38">
        <f t="shared" si="394"/>
        <v>0</v>
      </c>
      <c r="Y143" s="38">
        <f t="shared" si="380"/>
        <v>0</v>
      </c>
      <c r="Z143" s="38">
        <f t="shared" si="395"/>
        <v>0</v>
      </c>
      <c r="AA143" s="38">
        <f t="shared" si="396"/>
        <v>0</v>
      </c>
      <c r="AB143" s="38">
        <f t="shared" si="397"/>
        <v>0</v>
      </c>
      <c r="AC143" s="38">
        <f t="shared" si="398"/>
        <v>0</v>
      </c>
      <c r="AD143" s="38">
        <v>1.1646000000000001</v>
      </c>
      <c r="AE143" s="38">
        <f t="shared" si="385"/>
        <v>1.1646000000000001</v>
      </c>
      <c r="AF143" s="38">
        <f t="shared" si="386"/>
        <v>0</v>
      </c>
      <c r="AG143" s="38">
        <f t="shared" si="387"/>
        <v>0</v>
      </c>
      <c r="AH143" s="38">
        <f t="shared" si="388"/>
        <v>0</v>
      </c>
      <c r="AI143" s="38">
        <f t="shared" si="389"/>
        <v>1.1646000000000001</v>
      </c>
      <c r="AJ143" s="38">
        <f t="shared" si="390"/>
        <v>1.1646000000000001</v>
      </c>
      <c r="AK143" s="38">
        <v>0</v>
      </c>
      <c r="AL143" s="38">
        <v>0</v>
      </c>
      <c r="AM143" s="38">
        <v>0</v>
      </c>
      <c r="AN143" s="38">
        <v>1.1646000000000001</v>
      </c>
      <c r="AO143" s="38">
        <f t="shared" si="391"/>
        <v>0</v>
      </c>
      <c r="AP143" s="38">
        <v>0</v>
      </c>
      <c r="AQ143" s="38">
        <v>0</v>
      </c>
      <c r="AR143" s="38">
        <v>0</v>
      </c>
      <c r="AS143" s="38">
        <v>0</v>
      </c>
      <c r="AT143" s="38">
        <f t="shared" si="392"/>
        <v>0</v>
      </c>
      <c r="AU143" s="38">
        <v>0</v>
      </c>
      <c r="AV143" s="38">
        <v>0</v>
      </c>
      <c r="AW143" s="38">
        <v>0</v>
      </c>
      <c r="AX143" s="38">
        <v>0</v>
      </c>
      <c r="AY143" s="38">
        <f t="shared" si="393"/>
        <v>0</v>
      </c>
      <c r="AZ143" s="38">
        <v>0</v>
      </c>
      <c r="BA143" s="38">
        <v>0</v>
      </c>
      <c r="BB143" s="38">
        <v>0</v>
      </c>
      <c r="BC143" s="38">
        <v>0</v>
      </c>
    </row>
    <row r="144" spans="1:55" ht="25.5" x14ac:dyDescent="0.25">
      <c r="A144" s="12" t="s">
        <v>116</v>
      </c>
      <c r="B144" s="13" t="s">
        <v>220</v>
      </c>
      <c r="C144" s="14" t="s">
        <v>221</v>
      </c>
      <c r="D144" s="38">
        <v>1.399</v>
      </c>
      <c r="E144" s="38">
        <f t="shared" si="361"/>
        <v>1.4199599999999999</v>
      </c>
      <c r="F144" s="38">
        <f t="shared" si="362"/>
        <v>0</v>
      </c>
      <c r="G144" s="38">
        <f t="shared" si="363"/>
        <v>0</v>
      </c>
      <c r="H144" s="38">
        <f t="shared" si="364"/>
        <v>0</v>
      </c>
      <c r="I144" s="38">
        <f t="shared" si="365"/>
        <v>1.4199599999999999</v>
      </c>
      <c r="J144" s="38">
        <f t="shared" si="366"/>
        <v>1.4199599999999999</v>
      </c>
      <c r="K144" s="38">
        <f t="shared" si="367"/>
        <v>0</v>
      </c>
      <c r="L144" s="38">
        <f t="shared" si="368"/>
        <v>0</v>
      </c>
      <c r="M144" s="38">
        <f t="shared" si="369"/>
        <v>0</v>
      </c>
      <c r="N144" s="38">
        <f t="shared" si="370"/>
        <v>1.4199599999999999</v>
      </c>
      <c r="O144" s="38">
        <f t="shared" si="371"/>
        <v>0</v>
      </c>
      <c r="P144" s="38">
        <f t="shared" si="372"/>
        <v>0</v>
      </c>
      <c r="Q144" s="38">
        <f t="shared" si="373"/>
        <v>0</v>
      </c>
      <c r="R144" s="38">
        <f t="shared" si="374"/>
        <v>0</v>
      </c>
      <c r="S144" s="38">
        <f t="shared" si="375"/>
        <v>0</v>
      </c>
      <c r="T144" s="38">
        <f t="shared" si="376"/>
        <v>0</v>
      </c>
      <c r="U144" s="38">
        <f t="shared" si="377"/>
        <v>0</v>
      </c>
      <c r="V144" s="38">
        <f t="shared" si="378"/>
        <v>0</v>
      </c>
      <c r="W144" s="38">
        <f t="shared" si="379"/>
        <v>0</v>
      </c>
      <c r="X144" s="38">
        <f t="shared" si="394"/>
        <v>0</v>
      </c>
      <c r="Y144" s="38">
        <f t="shared" si="380"/>
        <v>0</v>
      </c>
      <c r="Z144" s="38">
        <f t="shared" si="395"/>
        <v>0</v>
      </c>
      <c r="AA144" s="38">
        <f t="shared" si="396"/>
        <v>0</v>
      </c>
      <c r="AB144" s="38">
        <f t="shared" si="397"/>
        <v>0</v>
      </c>
      <c r="AC144" s="38">
        <f t="shared" si="398"/>
        <v>0</v>
      </c>
      <c r="AD144" s="38">
        <v>1.1657999999999999</v>
      </c>
      <c r="AE144" s="38">
        <f t="shared" si="385"/>
        <v>1.1833</v>
      </c>
      <c r="AF144" s="38">
        <f t="shared" si="386"/>
        <v>0</v>
      </c>
      <c r="AG144" s="38">
        <f t="shared" si="387"/>
        <v>0</v>
      </c>
      <c r="AH144" s="38">
        <f t="shared" si="388"/>
        <v>0</v>
      </c>
      <c r="AI144" s="38">
        <f t="shared" si="389"/>
        <v>1.1833</v>
      </c>
      <c r="AJ144" s="38">
        <f t="shared" si="390"/>
        <v>1.1833</v>
      </c>
      <c r="AK144" s="38">
        <v>0</v>
      </c>
      <c r="AL144" s="38">
        <v>0</v>
      </c>
      <c r="AM144" s="38">
        <v>0</v>
      </c>
      <c r="AN144" s="38">
        <v>1.1833</v>
      </c>
      <c r="AO144" s="38">
        <f t="shared" si="391"/>
        <v>0</v>
      </c>
      <c r="AP144" s="38">
        <v>0</v>
      </c>
      <c r="AQ144" s="38">
        <v>0</v>
      </c>
      <c r="AR144" s="38">
        <v>0</v>
      </c>
      <c r="AS144" s="38">
        <v>0</v>
      </c>
      <c r="AT144" s="38">
        <f t="shared" si="392"/>
        <v>0</v>
      </c>
      <c r="AU144" s="38">
        <v>0</v>
      </c>
      <c r="AV144" s="38">
        <v>0</v>
      </c>
      <c r="AW144" s="38">
        <v>0</v>
      </c>
      <c r="AX144" s="38">
        <v>0</v>
      </c>
      <c r="AY144" s="38">
        <f t="shared" si="393"/>
        <v>0</v>
      </c>
      <c r="AZ144" s="38">
        <v>0</v>
      </c>
      <c r="BA144" s="38">
        <v>0</v>
      </c>
      <c r="BB144" s="38">
        <v>0</v>
      </c>
      <c r="BC144" s="38">
        <v>0</v>
      </c>
    </row>
    <row r="145" spans="1:55" x14ac:dyDescent="0.25">
      <c r="A145" s="10" t="s">
        <v>18</v>
      </c>
      <c r="B145" s="18" t="s">
        <v>18</v>
      </c>
      <c r="C145" s="19"/>
      <c r="D145" s="39"/>
      <c r="E145" s="39"/>
      <c r="F145" s="39"/>
      <c r="G145" s="39"/>
      <c r="H145" s="39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</row>
  </sheetData>
  <mergeCells count="24">
    <mergeCell ref="A4:AC4"/>
    <mergeCell ref="A5:AC5"/>
    <mergeCell ref="A7:AC7"/>
    <mergeCell ref="A10:AC10"/>
    <mergeCell ref="A15:A18"/>
    <mergeCell ref="B15:B18"/>
    <mergeCell ref="D15:AC15"/>
    <mergeCell ref="A12:AC12"/>
    <mergeCell ref="C15:C18"/>
    <mergeCell ref="AD15:BC15"/>
    <mergeCell ref="AE16:BC16"/>
    <mergeCell ref="D17:D18"/>
    <mergeCell ref="AD17:AD18"/>
    <mergeCell ref="AE17:AI17"/>
    <mergeCell ref="AJ17:AN17"/>
    <mergeCell ref="AO17:AS17"/>
    <mergeCell ref="AT17:AX17"/>
    <mergeCell ref="AY17:BC17"/>
    <mergeCell ref="E16:AC16"/>
    <mergeCell ref="E17:I17"/>
    <mergeCell ref="J17:N17"/>
    <mergeCell ref="O17:S17"/>
    <mergeCell ref="T17:X17"/>
    <mergeCell ref="Y17:AC17"/>
  </mergeCells>
  <conditionalFormatting sqref="AY35:BC35 AE35:AT35 AE137:BC138 E145:AC145 AE145:BC145 AE139:AM144 AO139:AR144 AT139:BC140 AE20:BC34 AE36:BC76 AT142:BC144 AT141:AW141 AY141:BC141 AE104:BC135 AE78:BC101 E20:AC66 E78:J78 Z68:AC78 Y78 Y68:Y76 E67:J76 Y67:AC67 T67:T76 T78 O67:O76 O78 E79:AC96 Z98:AC103 Y98:Y101 E97:J101 Y97:AC97 T97:T101 O97:O101 E104:AC135 E137:AC138 E139:J144 T139:T144 O139:O144 Y139:AC144 E102:E103">
    <cfRule type="cellIs" dxfId="26" priority="52" operator="equal">
      <formula>0</formula>
    </cfRule>
  </conditionalFormatting>
  <conditionalFormatting sqref="AE77:BC77 E77:J77 Y77 T77 O77">
    <cfRule type="cellIs" dxfId="25" priority="35" operator="equal">
      <formula>0</formula>
    </cfRule>
  </conditionalFormatting>
  <conditionalFormatting sqref="E136:Y136 AE136:BC136">
    <cfRule type="cellIs" dxfId="24" priority="33" operator="equal">
      <formula>0</formula>
    </cfRule>
  </conditionalFormatting>
  <conditionalFormatting sqref="AD20:AD76 AD104:AD145 AD78:AD96">
    <cfRule type="cellIs" dxfId="23" priority="31" operator="equal">
      <formula>0</formula>
    </cfRule>
  </conditionalFormatting>
  <conditionalFormatting sqref="AD97:AD101">
    <cfRule type="cellIs" dxfId="22" priority="30" operator="equal">
      <formula>0</formula>
    </cfRule>
  </conditionalFormatting>
  <conditionalFormatting sqref="AD77">
    <cfRule type="cellIs" dxfId="21" priority="29" operator="equal">
      <formula>0</formula>
    </cfRule>
  </conditionalFormatting>
  <conditionalFormatting sqref="D78:D101 D20:D76 D104:D145">
    <cfRule type="cellIs" dxfId="20" priority="28" operator="equal">
      <formula>0</formula>
    </cfRule>
  </conditionalFormatting>
  <conditionalFormatting sqref="D77">
    <cfRule type="cellIs" dxfId="19" priority="27" operator="equal">
      <formula>0</formula>
    </cfRule>
  </conditionalFormatting>
  <conditionalFormatting sqref="AN140:AN144">
    <cfRule type="cellIs" dxfId="18" priority="22" operator="equal">
      <formula>0</formula>
    </cfRule>
  </conditionalFormatting>
  <conditionalFormatting sqref="AN139">
    <cfRule type="cellIs" dxfId="17" priority="21" operator="equal">
      <formula>0</formula>
    </cfRule>
  </conditionalFormatting>
  <conditionalFormatting sqref="AS140:AS144">
    <cfRule type="cellIs" dxfId="16" priority="20" operator="equal">
      <formula>0</formula>
    </cfRule>
  </conditionalFormatting>
  <conditionalFormatting sqref="AS139">
    <cfRule type="cellIs" dxfId="15" priority="19" operator="equal">
      <formula>0</formula>
    </cfRule>
  </conditionalFormatting>
  <conditionalFormatting sqref="AU35:AX35">
    <cfRule type="cellIs" dxfId="14" priority="18" operator="equal">
      <formula>0</formula>
    </cfRule>
  </conditionalFormatting>
  <conditionalFormatting sqref="AX141">
    <cfRule type="cellIs" dxfId="13" priority="17" operator="equal">
      <formula>0</formula>
    </cfRule>
  </conditionalFormatting>
  <conditionalFormatting sqref="F102:J103 AE102:BC103 Y102:Y103 T102:T103 O102:O103">
    <cfRule type="cellIs" dxfId="12" priority="16" operator="equal">
      <formula>0</formula>
    </cfRule>
  </conditionalFormatting>
  <conditionalFormatting sqref="AD102:AD103">
    <cfRule type="cellIs" dxfId="11" priority="12" operator="equal">
      <formula>0</formula>
    </cfRule>
  </conditionalFormatting>
  <conditionalFormatting sqref="D102:D103">
    <cfRule type="cellIs" dxfId="10" priority="11" operator="equal">
      <formula>0</formula>
    </cfRule>
  </conditionalFormatting>
  <conditionalFormatting sqref="U67:X78">
    <cfRule type="cellIs" dxfId="9" priority="10" operator="equal">
      <formula>0</formula>
    </cfRule>
  </conditionalFormatting>
  <conditionalFormatting sqref="P67:S78">
    <cfRule type="cellIs" dxfId="8" priority="9" operator="equal">
      <formula>0</formula>
    </cfRule>
  </conditionalFormatting>
  <conditionalFormatting sqref="K67:N78">
    <cfRule type="cellIs" dxfId="7" priority="8" operator="equal">
      <formula>0</formula>
    </cfRule>
  </conditionalFormatting>
  <conditionalFormatting sqref="U97:X103">
    <cfRule type="cellIs" dxfId="6" priority="7" operator="equal">
      <formula>0</formula>
    </cfRule>
  </conditionalFormatting>
  <conditionalFormatting sqref="P97:S103">
    <cfRule type="cellIs" dxfId="5" priority="6" operator="equal">
      <formula>0</formula>
    </cfRule>
  </conditionalFormatting>
  <conditionalFormatting sqref="K97:N103">
    <cfRule type="cellIs" dxfId="4" priority="5" operator="equal">
      <formula>0</formula>
    </cfRule>
  </conditionalFormatting>
  <conditionalFormatting sqref="U139:X144">
    <cfRule type="cellIs" dxfId="3" priority="4" operator="equal">
      <formula>0</formula>
    </cfRule>
  </conditionalFormatting>
  <conditionalFormatting sqref="P139:S144">
    <cfRule type="cellIs" dxfId="2" priority="3" operator="equal">
      <formula>0</formula>
    </cfRule>
  </conditionalFormatting>
  <conditionalFormatting sqref="K139:N144">
    <cfRule type="cellIs" dxfId="1" priority="2" operator="equal">
      <formula>0</formula>
    </cfRule>
  </conditionalFormatting>
  <conditionalFormatting sqref="Z136:AC136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Width="2" fitToHeight="0" orientation="landscape" r:id="rId1"/>
  <colBreaks count="1" manualBreakCount="1">
    <brk id="29" max="1048575" man="1"/>
  </colBreaks>
  <ignoredErrors>
    <ignoredError sqref="J19:AC19 AJ19:BC19 A30:A76 A104:A135 A137:A146 A78:A101" twoDigitTextYear="1"/>
    <ignoredError sqref="AD34:BC34 D34:N34 E129:AC129 E124:AC124 AE129:BC129 AE124:BB124 K96:AD96 AE96:BD96 D96 P34:AC34" formulaRange="1"/>
    <ignoredError sqref="O34" formula="1" formulaRange="1"/>
    <ignoredError sqref="O32:O33 O35 O67:Y78 O81:Y81 O85:Y90 O93:Y93 O97:Y103 O130:Y133 O140:Y140 O139:W139 Y139 O142:Y144 O141:R141 Y141 T141:W1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№17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2020-02-06T06:50:23Z</dcterms:modified>
  <cp:contentStatus>готова</cp:contentStatus>
</cp:coreProperties>
</file>