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
    </mc:Choice>
  </mc:AlternateContent>
  <bookViews>
    <workbookView xWindow="0" yWindow="0" windowWidth="14970" windowHeight="12480" tabRatio="859"/>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8"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паспортбюджет'!$A$1:$O$25</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закупке'!$A$1:$AV$36</definedName>
  </definedNames>
  <calcPr calcId="162913"/>
</workbook>
</file>

<file path=xl/calcChain.xml><?xml version="1.0" encoding="utf-8"?>
<calcChain xmlns="http://schemas.openxmlformats.org/spreadsheetml/2006/main">
  <c r="D39" i="15" l="1"/>
  <c r="C39" i="15"/>
  <c r="Q31" i="15"/>
  <c r="R31" i="15"/>
  <c r="Q32" i="15"/>
  <c r="R32" i="15"/>
  <c r="Q33" i="15"/>
  <c r="R33" i="15"/>
  <c r="Q34" i="15"/>
  <c r="R34" i="15"/>
  <c r="A9" i="28" l="1"/>
  <c r="A5" i="28"/>
  <c r="F25" i="28"/>
  <c r="G25" i="28" s="1"/>
  <c r="H25" i="28" s="1"/>
  <c r="I25" i="28" s="1"/>
  <c r="J25" i="28" s="1"/>
  <c r="K25" i="28" s="1"/>
  <c r="L25" i="28" s="1"/>
  <c r="M25" i="28" s="1"/>
  <c r="N25" i="28" s="1"/>
  <c r="O25" i="28" s="1"/>
  <c r="P25" i="28" s="1"/>
  <c r="Q25" i="28" s="1"/>
  <c r="R25" i="28" s="1"/>
  <c r="S25" i="28" s="1"/>
  <c r="T25" i="28" s="1"/>
  <c r="U25" i="28" s="1"/>
  <c r="V25" i="28" s="1"/>
  <c r="W25" i="28" s="1"/>
  <c r="X25" i="28" s="1"/>
  <c r="Y25" i="28" s="1"/>
  <c r="Z25" i="28" s="1"/>
  <c r="AA25" i="28" s="1"/>
  <c r="AB25" i="28" s="1"/>
  <c r="AC25" i="28" s="1"/>
  <c r="AD25" i="28" s="1"/>
  <c r="AE25" i="28" s="1"/>
  <c r="AF25" i="28" s="1"/>
  <c r="AG25" i="28" s="1"/>
  <c r="AH25" i="28" s="1"/>
  <c r="AI25" i="28" s="1"/>
  <c r="AJ25" i="28" s="1"/>
  <c r="AK25" i="28" s="1"/>
  <c r="AL25" i="28" s="1"/>
  <c r="AM25" i="28" s="1"/>
  <c r="AN25" i="28" s="1"/>
  <c r="AO25" i="28" s="1"/>
  <c r="AP25" i="28" s="1"/>
  <c r="AQ25" i="28" s="1"/>
  <c r="AR25" i="28" s="1"/>
  <c r="AS25" i="28" s="1"/>
  <c r="AT25" i="28" s="1"/>
  <c r="AU25" i="28" s="1"/>
  <c r="AV25" i="28" s="1"/>
  <c r="R47" i="15" l="1"/>
  <c r="R56" i="15" s="1"/>
  <c r="R63" i="15" s="1"/>
  <c r="R30" i="15"/>
  <c r="R52" i="15" s="1"/>
  <c r="R27" i="15"/>
  <c r="P47" i="15"/>
  <c r="P56" i="15" s="1"/>
  <c r="P63" i="15" s="1"/>
  <c r="P30" i="15"/>
  <c r="P52" i="15" s="1"/>
  <c r="P27" i="15"/>
  <c r="C25" i="6"/>
  <c r="B27" i="22" l="1"/>
  <c r="D47" i="15" l="1"/>
  <c r="D56" i="15" s="1"/>
  <c r="D63" i="15" s="1"/>
  <c r="E47" i="15"/>
  <c r="E56" i="15" s="1"/>
  <c r="E63" i="15" s="1"/>
  <c r="F47" i="15"/>
  <c r="F56" i="15" s="1"/>
  <c r="F63" i="15" s="1"/>
  <c r="G47" i="15"/>
  <c r="G56" i="15" s="1"/>
  <c r="G63" i="15" s="1"/>
  <c r="H47" i="15"/>
  <c r="H56" i="15" s="1"/>
  <c r="H63" i="15" s="1"/>
  <c r="I47" i="15"/>
  <c r="I56" i="15" s="1"/>
  <c r="I63" i="15" s="1"/>
  <c r="J47" i="15"/>
  <c r="J56" i="15" s="1"/>
  <c r="J63" i="15" s="1"/>
  <c r="K47" i="15"/>
  <c r="K56" i="15" s="1"/>
  <c r="K63" i="15" s="1"/>
  <c r="L47" i="15"/>
  <c r="L56" i="15" s="1"/>
  <c r="L63" i="15" s="1"/>
  <c r="M47" i="15"/>
  <c r="M56" i="15" s="1"/>
  <c r="M63" i="15" s="1"/>
  <c r="N47" i="15"/>
  <c r="N56" i="15" s="1"/>
  <c r="N63" i="15" s="1"/>
  <c r="O47" i="15"/>
  <c r="O56" i="15" s="1"/>
  <c r="O63" i="15" s="1"/>
  <c r="Q47" i="15"/>
  <c r="Q56" i="15" s="1"/>
  <c r="Q63" i="15" s="1"/>
  <c r="S47" i="15"/>
  <c r="S56" i="15" s="1"/>
  <c r="S63" i="15" s="1"/>
  <c r="T47" i="15"/>
  <c r="T56" i="15" s="1"/>
  <c r="T63" i="15" s="1"/>
  <c r="U47" i="15"/>
  <c r="U56" i="15" s="1"/>
  <c r="U63" i="15" s="1"/>
  <c r="V47" i="15"/>
  <c r="V56" i="15" s="1"/>
  <c r="V63" i="15" s="1"/>
  <c r="W47" i="15"/>
  <c r="W56" i="15" s="1"/>
  <c r="W63" i="15" s="1"/>
  <c r="X47" i="15"/>
  <c r="X56" i="15" s="1"/>
  <c r="X63" i="15" s="1"/>
  <c r="Y47" i="15"/>
  <c r="Y56" i="15" s="1"/>
  <c r="Y63" i="15" s="1"/>
  <c r="Z47" i="15"/>
  <c r="Z56" i="15" s="1"/>
  <c r="Z63" i="15" s="1"/>
  <c r="C47" i="15"/>
  <c r="C56" i="15" s="1"/>
  <c r="C63" i="15" s="1"/>
  <c r="G30" i="15"/>
  <c r="G52" i="15" s="1"/>
  <c r="H30" i="15"/>
  <c r="H52" i="15" s="1"/>
  <c r="I30" i="15"/>
  <c r="I52" i="15" s="1"/>
  <c r="J30" i="15"/>
  <c r="J52" i="15" s="1"/>
  <c r="K30" i="15"/>
  <c r="K52" i="15" s="1"/>
  <c r="L30" i="15"/>
  <c r="L52" i="15" s="1"/>
  <c r="M30" i="15"/>
  <c r="M52" i="15" s="1"/>
  <c r="N30" i="15"/>
  <c r="N52" i="15" s="1"/>
  <c r="O30" i="15"/>
  <c r="O52" i="15" s="1"/>
  <c r="Q30" i="15"/>
  <c r="Q52" i="15" s="1"/>
  <c r="S30" i="15"/>
  <c r="S52" i="15" s="1"/>
  <c r="T30" i="15"/>
  <c r="T52" i="15" s="1"/>
  <c r="U30" i="15"/>
  <c r="U52" i="15" s="1"/>
  <c r="V30" i="15"/>
  <c r="V52" i="15" s="1"/>
  <c r="W30" i="15"/>
  <c r="W52" i="15" s="1"/>
  <c r="X30" i="15"/>
  <c r="X52" i="15" s="1"/>
  <c r="Y30" i="15"/>
  <c r="Y52" i="15" s="1"/>
  <c r="Z30" i="15"/>
  <c r="Z52" i="15" s="1"/>
  <c r="G27" i="15"/>
  <c r="H27" i="15"/>
  <c r="I27" i="15"/>
  <c r="J27" i="15"/>
  <c r="K27" i="15"/>
  <c r="L27" i="15"/>
  <c r="M27" i="15"/>
  <c r="N27" i="15"/>
  <c r="O27" i="15"/>
  <c r="Q27" i="15"/>
  <c r="S27" i="15"/>
  <c r="T27" i="15"/>
  <c r="U27" i="15"/>
  <c r="V27" i="15"/>
  <c r="W27" i="15"/>
  <c r="X27" i="15"/>
  <c r="Y27" i="15"/>
  <c r="Z27" i="15"/>
  <c r="A15" i="26" l="1"/>
  <c r="A9" i="26"/>
  <c r="A5" i="26"/>
  <c r="A12" i="26"/>
  <c r="A12" i="25"/>
  <c r="A15" i="25"/>
  <c r="A9" i="25"/>
  <c r="A5" i="25"/>
  <c r="E5" i="14"/>
  <c r="A16" i="24"/>
  <c r="A13" i="24"/>
  <c r="A10" i="24"/>
  <c r="A6" i="24"/>
  <c r="A14" i="23"/>
  <c r="A11" i="23"/>
  <c r="A8" i="23"/>
  <c r="A4" i="23"/>
  <c r="C33" i="15" l="1"/>
  <c r="C37" i="15"/>
  <c r="D37" i="15"/>
  <c r="C43" i="15"/>
  <c r="D43" i="15"/>
  <c r="C53" i="15"/>
  <c r="D53" i="15"/>
  <c r="AA25" i="15"/>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AB33" i="15"/>
  <c r="D33" i="15" s="1"/>
  <c r="AA34" i="15"/>
  <c r="C34" i="15" s="1"/>
  <c r="AB34" i="15"/>
  <c r="D34" i="15" s="1"/>
  <c r="AA35" i="15"/>
  <c r="C35" i="15" s="1"/>
  <c r="AB35" i="15"/>
  <c r="D35" i="15" s="1"/>
  <c r="AA36" i="15"/>
  <c r="C36" i="15" s="1"/>
  <c r="AB36" i="15"/>
  <c r="D36" i="15" s="1"/>
  <c r="AA37" i="15"/>
  <c r="AB37" i="15"/>
  <c r="AA38" i="15"/>
  <c r="C38" i="15" s="1"/>
  <c r="AB38" i="15"/>
  <c r="D38" i="15" s="1"/>
  <c r="AA39" i="15"/>
  <c r="AA47" i="15" s="1"/>
  <c r="AA56" i="15" s="1"/>
  <c r="AA63" i="15" s="1"/>
  <c r="AB39" i="15"/>
  <c r="AB47" i="15" s="1"/>
  <c r="AB56" i="15" s="1"/>
  <c r="AB63" i="15" s="1"/>
  <c r="AA40" i="15"/>
  <c r="C40" i="15" s="1"/>
  <c r="AB40" i="15"/>
  <c r="D40" i="15" s="1"/>
  <c r="AA41" i="15"/>
  <c r="C41" i="15" s="1"/>
  <c r="AB41" i="15"/>
  <c r="D41" i="15" s="1"/>
  <c r="AA42" i="15"/>
  <c r="C42" i="15" s="1"/>
  <c r="AB42" i="15"/>
  <c r="D42" i="15" s="1"/>
  <c r="AA43" i="15"/>
  <c r="AB43" i="15"/>
  <c r="AA44" i="15"/>
  <c r="C44" i="15" s="1"/>
  <c r="AB44" i="15"/>
  <c r="D44" i="15" s="1"/>
  <c r="AA45" i="15"/>
  <c r="C45" i="15" s="1"/>
  <c r="AB45" i="15"/>
  <c r="D45" i="15" s="1"/>
  <c r="AA46" i="15"/>
  <c r="C46" i="15" s="1"/>
  <c r="AB46" i="15"/>
  <c r="D46" i="15" s="1"/>
  <c r="AA48" i="15"/>
  <c r="C48" i="15" s="1"/>
  <c r="AB48" i="15"/>
  <c r="D48" i="15" s="1"/>
  <c r="AA49" i="15"/>
  <c r="C49" i="15" s="1"/>
  <c r="AB49" i="15"/>
  <c r="D49" i="15" s="1"/>
  <c r="AA50" i="15"/>
  <c r="C50" i="15" s="1"/>
  <c r="AB50" i="15"/>
  <c r="D50" i="15" s="1"/>
  <c r="AA51" i="15"/>
  <c r="C51" i="15" s="1"/>
  <c r="AB51" i="15"/>
  <c r="D51" i="15" s="1"/>
  <c r="AA53" i="15"/>
  <c r="AB53" i="15"/>
  <c r="AA54" i="15"/>
  <c r="C54" i="15" s="1"/>
  <c r="AB54" i="15"/>
  <c r="D54" i="15" s="1"/>
  <c r="AA55" i="15"/>
  <c r="C55" i="15" s="1"/>
  <c r="AB55" i="15"/>
  <c r="D55"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4" i="15"/>
  <c r="C64" i="15" s="1"/>
  <c r="AB64" i="15"/>
  <c r="D64" i="15" s="1"/>
  <c r="AB24" i="15"/>
  <c r="AA24" i="15"/>
  <c r="E24" i="15" l="1"/>
  <c r="C24" i="15"/>
  <c r="D24" i="15"/>
  <c r="D27" i="15" s="1"/>
  <c r="F24" i="15"/>
  <c r="AA30" i="15"/>
  <c r="AA52" i="15" s="1"/>
  <c r="AA27" i="15"/>
  <c r="AB30" i="15"/>
  <c r="AB52" i="15" s="1"/>
  <c r="AB27" i="15"/>
  <c r="B67" i="22"/>
  <c r="C30" i="15" l="1"/>
  <c r="C52" i="15" s="1"/>
  <c r="C27" i="15"/>
  <c r="E27" i="15"/>
  <c r="E30" i="15"/>
  <c r="E52" i="15" s="1"/>
  <c r="F30" i="15"/>
  <c r="F52" i="15" s="1"/>
  <c r="F27" i="15"/>
  <c r="D30" i="15"/>
  <c r="D52" i="15" s="1"/>
  <c r="C24" i="6"/>
  <c r="B22" i="22" l="1"/>
  <c r="U27" i="17" l="1"/>
  <c r="R27" i="17"/>
  <c r="T27" i="17" s="1"/>
  <c r="P27" i="17"/>
  <c r="V27" i="17" s="1"/>
  <c r="J27" i="17"/>
  <c r="G27" i="17"/>
  <c r="F27" i="17"/>
  <c r="I27" i="17" s="1"/>
  <c r="Y27" i="17" l="1"/>
  <c r="X27" i="17"/>
  <c r="O27" i="17"/>
  <c r="A5" i="6"/>
  <c r="A5" i="22"/>
  <c r="A4" i="15"/>
  <c r="A5" i="16"/>
  <c r="A4" i="17"/>
  <c r="A15" i="22"/>
  <c r="B21" i="22" s="1"/>
  <c r="A14" i="15"/>
  <c r="A15" i="28" s="1"/>
  <c r="A15" i="16"/>
  <c r="A14" i="17"/>
  <c r="A15" i="6"/>
  <c r="E15" i="14"/>
  <c r="A12" i="22"/>
  <c r="A11" i="15"/>
  <c r="A12" i="28" s="1"/>
  <c r="A12" i="16"/>
  <c r="A11" i="17"/>
  <c r="A12" i="6"/>
  <c r="E12" i="14"/>
  <c r="A9" i="22"/>
  <c r="A8" i="15"/>
  <c r="A9" i="16"/>
  <c r="A8" i="17"/>
  <c r="A9" i="6"/>
  <c r="E9" i="14"/>
  <c r="Q27" i="17" l="1"/>
  <c r="S27" i="17"/>
  <c r="W27" i="17" s="1"/>
</calcChain>
</file>

<file path=xl/sharedStrings.xml><?xml version="1.0" encoding="utf-8"?>
<sst xmlns="http://schemas.openxmlformats.org/spreadsheetml/2006/main" count="1048" uniqueCount="558">
  <si>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</si>
  <si>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</si>
  <si>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</si>
  <si>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</si>
  <si>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</si>
  <si>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</si>
  <si>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</si>
  <si>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</si>
  <si>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</si>
  <si>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</si>
  <si>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</si>
  <si>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</si>
  <si>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</si>
  <si>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</si>
  <si>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</si>
  <si>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</si>
  <si>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</si>
  <si>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</si>
  <si>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</si>
  <si>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</si>
  <si>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</si>
  <si>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</si>
  <si>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</si>
  <si>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</si>
  <si>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</si>
  <si>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</si>
  <si>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</si>
  <si>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</si>
  <si>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</si>
  <si>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</si>
  <si>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</si>
  <si>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</si>
  <si>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</si>
  <si>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</si>
  <si>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</si>
  <si>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</si>
  <si>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</si>
  <si>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</si>
  <si>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</si>
  <si>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</si>
  <si>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</si>
  <si>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</si>
  <si>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</si>
  <si>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</si>
  <si>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</si>
  <si>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</si>
  <si>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</si>
  <si>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</si>
  <si>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</si>
  <si>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</si>
  <si>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</si>
  <si>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</si>
  <si>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</si>
  <si>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</si>
  <si>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</si>
  <si>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</si>
  <si>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</si>
  <si>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</si>
  <si>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</si>
  <si>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</si>
  <si>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</si>
  <si>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</si>
  <si>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</si>
  <si>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</si>
  <si>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</si>
  <si>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</si>
  <si>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</si>
  <si>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</si>
  <si>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</si>
  <si>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</si>
  <si>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</si>
  <si>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</si>
  <si>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</si>
  <si>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</si>
  <si>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</si>
  <si>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</si>
  <si>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</si>
  <si>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</si>
  <si>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</si>
  <si>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</si>
  <si>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</si>
  <si>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</si>
  <si>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</si>
  <si>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</si>
  <si>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</si>
  <si>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</si>
  <si>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</si>
  <si>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</si>
  <si>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</si>
  <si>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</si>
  <si>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</si>
  <si>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</si>
  <si>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</si>
  <si>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</si>
  <si>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</si>
  <si>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</si>
  <si>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</si>
  <si>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</si>
  <si>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</si>
  <si>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</si>
  <si>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</si>
  <si>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</si>
  <si>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</si>
  <si>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</si>
  <si>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</si>
  <si>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</si>
  <si>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</si>
  <si>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</si>
  <si>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</si>
  <si>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</si>
  <si>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</si>
  <si>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</si>
  <si>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</si>
  <si>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</si>
  <si>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</si>
  <si>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</si>
  <si>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</si>
  <si>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</si>
  <si>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</si>
  <si>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</si>
  <si>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</si>
  <si>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</si>
  <si>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</si>
  <si>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</si>
  <si>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</si>
  <si>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</si>
  <si>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</si>
  <si>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</si>
  <si>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</si>
  <si>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</si>
  <si>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</si>
  <si>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</si>
  <si>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</si>
  <si>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</si>
  <si>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</si>
  <si>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</si>
  <si>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</si>
  <si>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</si>
  <si>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</si>
  <si>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</si>
  <si>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</si>
  <si>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</si>
  <si>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</si>
  <si>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</si>
  <si>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</si>
  <si>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</si>
  <si>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</si>
  <si>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</si>
  <si>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</si>
  <si>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</si>
  <si>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</si>
  <si>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</si>
  <si>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</si>
  <si>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</si>
  <si>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</si>
  <si>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</si>
  <si>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</si>
  <si>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</si>
  <si>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</si>
  <si>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</si>
  <si>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</si>
  <si>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</si>
  <si>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</si>
  <si>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</si>
  <si>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</si>
  <si>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</si>
  <si>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</si>
  <si>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</si>
  <si>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</si>
  <si>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</si>
  <si>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</si>
  <si>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</si>
  <si>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</si>
  <si>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</si>
  <si>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</si>
  <si>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</si>
  <si>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</si>
  <si>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</si>
  <si>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</si>
  <si>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</si>
  <si>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</si>
  <si>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</si>
  <si>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</si>
  <si>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</si>
  <si>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</si>
  <si>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</si>
  <si>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</si>
  <si>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</si>
  <si>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</si>
  <si>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</si>
  <si>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</si>
  <si>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</si>
  <si>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</si>
  <si>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</si>
  <si>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</si>
  <si>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</si>
  <si>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</si>
  <si>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</si>
  <si>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</si>
  <si>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</si>
  <si>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</si>
  <si>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</si>
  <si>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</si>
  <si>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</si>
  <si>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</si>
  <si>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</si>
  <si>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</si>
  <si>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</si>
  <si>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</si>
  <si>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</si>
  <si>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</si>
  <si>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</si>
  <si>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</si>
  <si>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</si>
  <si>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</si>
  <si>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</si>
  <si>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</si>
  <si>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</si>
  <si>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</si>
  <si>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</si>
  <si>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</si>
  <si>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</si>
  <si>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</si>
  <si>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</si>
  <si>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</si>
  <si>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</si>
  <si>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</si>
  <si>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</si>
  <si>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</si>
  <si>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</si>
  <si>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</si>
  <si>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</si>
  <si>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</si>
  <si>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</si>
  <si>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</si>
  <si>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</si>
  <si>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</si>
  <si>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</si>
  <si>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</si>
  <si>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</si>
  <si>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</si>
  <si>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</si>
  <si>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</si>
  <si>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</si>
  <si>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</si>
  <si>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</si>
  <si>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</si>
  <si>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</si>
  <si>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</si>
  <si>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</si>
  <si>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</si>
  <si>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</si>
  <si>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</si>
  <si>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</si>
  <si>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</si>
  <si>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</si>
  <si>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</si>
  <si>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</si>
  <si>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</si>
  <si>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</si>
  <si>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</si>
  <si>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</si>
  <si>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</si>
  <si>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</si>
  <si>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</si>
  <si>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</si>
  <si>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</si>
  <si>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</si>
  <si>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</si>
  <si>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</si>
  <si>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</si>
  <si>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</si>
  <si>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</si>
  <si>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</si>
  <si>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</si>
  <si>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</si>
  <si>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</si>
  <si>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</si>
  <si>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</si>
  <si>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</si>
  <si>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</si>
  <si>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</si>
  <si>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</si>
  <si>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</si>
  <si>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</si>
  <si>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</si>
  <si>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</si>
  <si>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</si>
  <si>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</si>
  <si>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</si>
  <si>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</si>
  <si>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</si>
  <si>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</si>
  <si>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</si>
  <si>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</si>
  <si>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</si>
  <si>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</si>
  <si>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</si>
  <si>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</si>
  <si>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</si>
  <si>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</si>
  <si>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</si>
  <si>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</si>
  <si>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</si>
  <si>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</si>
  <si>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</si>
  <si>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</si>
  <si>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</si>
  <si>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</si>
  <si>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</si>
  <si>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</si>
  <si>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</si>
  <si>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</si>
  <si>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</si>
  <si>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</si>
  <si>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</si>
  <si>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</si>
  <si>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</si>
  <si>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</si>
  <si>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</si>
  <si>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</si>
  <si>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</si>
  <si>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</si>
  <si>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</si>
  <si>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</si>
  <si>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</si>
  <si>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</si>
  <si>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</si>
  <si>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</si>
  <si>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</si>
  <si>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</si>
  <si>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</si>
  <si>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</si>
  <si>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</si>
  <si>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</si>
  <si>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</si>
  <si>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</si>
  <si>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</si>
  <si>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</si>
  <si>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</si>
  <si>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</si>
  <si>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</si>
  <si>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</si>
  <si>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</si>
  <si>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</si>
  <si>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</si>
  <si>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</si>
  <si>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</si>
  <si>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</si>
  <si>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</si>
  <si>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</si>
  <si>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</si>
  <si>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</si>
  <si>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</si>
  <si>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</si>
  <si>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</si>
  <si>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</si>
  <si>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</si>
  <si>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</si>
  <si>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</si>
  <si>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</si>
  <si>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</si>
  <si>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</si>
  <si>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</si>
  <si>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</si>
  <si>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</si>
  <si>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Увеличение надежности электроснабжения, уменьшение технологических потерь</t>
  </si>
  <si>
    <t>ж/б</t>
  </si>
  <si>
    <t>Реконструкция</t>
  </si>
  <si>
    <t>Постановка объектов электросетевого хозяйства под напряжение:</t>
  </si>
  <si>
    <t>Возможность реализации в установленный срок</t>
  </si>
  <si>
    <t>не выявлено</t>
  </si>
  <si>
    <t>СИП</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</si>
  <si>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</si>
  <si>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МР Бирский район, г.Бирск</t>
  </si>
  <si>
    <t xml:space="preserve">оперативный журнал отключений </t>
  </si>
  <si>
    <t>Показатель уровня качества обслуживаемых потребителей - 0,8975 утвержден постановлением ГКТ РБ №851 от 28.01.2016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</si>
  <si>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</si>
  <si>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</si>
  <si>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</si>
  <si>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</si>
  <si>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</si>
  <si>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</si>
  <si>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</si>
  <si>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</si>
  <si>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</si>
  <si>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</si>
  <si>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</si>
  <si>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</si>
  <si>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</si>
  <si>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</si>
  <si>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</si>
  <si>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</si>
  <si>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</si>
  <si>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</si>
  <si>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</si>
  <si>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</si>
  <si>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</si>
  <si>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</si>
  <si>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</si>
  <si>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</si>
  <si>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</si>
  <si>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</si>
  <si>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</si>
  <si>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</si>
  <si>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</si>
  <si>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</si>
  <si>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</si>
  <si>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</si>
  <si>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</si>
  <si>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</si>
  <si>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</si>
  <si>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</si>
  <si>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</si>
  <si>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</si>
  <si>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</si>
  <si>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</si>
  <si>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</si>
  <si>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</si>
  <si>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</si>
  <si>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</si>
  <si>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</si>
  <si>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</si>
  <si>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</si>
  <si>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</si>
  <si>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</si>
  <si>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</si>
  <si>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</si>
  <si>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</si>
  <si>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</si>
  <si>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</si>
  <si>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</si>
  <si>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</si>
  <si>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</si>
  <si>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</si>
  <si>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</si>
  <si>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</si>
  <si>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</si>
  <si>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</si>
  <si>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</si>
  <si>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</si>
  <si>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</si>
  <si>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</si>
  <si>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</si>
  <si>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</si>
  <si>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</si>
  <si>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</si>
  <si>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</si>
  <si>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</si>
  <si>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</si>
  <si>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</si>
  <si>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</si>
  <si>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</si>
  <si>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</si>
  <si>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</si>
  <si>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</si>
  <si>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</si>
  <si>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</si>
  <si>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</si>
  <si>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</si>
  <si>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</si>
  <si>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</si>
  <si>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</si>
  <si>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</si>
  <si>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</si>
  <si>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</si>
  <si>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</si>
  <si>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</si>
  <si>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</si>
  <si>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</si>
  <si>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</si>
  <si>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</si>
  <si>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</si>
  <si>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</si>
  <si>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</si>
  <si>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</si>
  <si>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</si>
  <si>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</si>
  <si>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</si>
  <si>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</si>
  <si>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</si>
  <si>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</si>
  <si>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</si>
  <si>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</si>
  <si>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</si>
  <si>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</si>
  <si>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</si>
  <si>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</si>
  <si>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</si>
  <si>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</si>
  <si>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</si>
  <si>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</si>
  <si>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</si>
  <si>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</si>
  <si>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</si>
  <si>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</si>
  <si>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</si>
  <si>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</si>
  <si>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</si>
  <si>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Год 2020</t>
  </si>
  <si>
    <t>Год 2021</t>
  </si>
  <si>
    <t xml:space="preserve">Факт </t>
  </si>
  <si>
    <t>1.2.2.1 Реконструкция линий электропередачи</t>
  </si>
  <si>
    <t>0</t>
  </si>
  <si>
    <t>Аl</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</si>
  <si>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</si>
  <si>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</si>
  <si>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</si>
  <si>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</si>
  <si>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</si>
  <si>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</si>
  <si>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</si>
  <si>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</si>
  <si>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</si>
  <si>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</si>
  <si>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</si>
  <si>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</si>
  <si>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</si>
  <si>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</si>
  <si>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</si>
  <si>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</si>
  <si>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</si>
  <si>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</si>
  <si>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</si>
  <si>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</si>
  <si>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t>Ппредложения по корректировке плана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</si>
  <si>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</si>
  <si>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Завершено</t>
  </si>
  <si>
    <t>Энергетика</t>
  </si>
  <si>
    <t>Арматура</t>
  </si>
  <si>
    <t>Прайс лист</t>
  </si>
  <si>
    <t>запрос цен</t>
  </si>
  <si>
    <t xml:space="preserve">ООО "Энергия СИП"               </t>
  </si>
  <si>
    <t>https://www.b2b-center.ru/</t>
  </si>
  <si>
    <t>Кабельно-проводниковая продукция</t>
  </si>
  <si>
    <t>ООО НМК "МАСТ"</t>
  </si>
  <si>
    <r>
      <t xml:space="preserve">Год раскрытия информации: </t>
    </r>
    <r>
      <rPr>
        <b/>
        <u/>
        <sz val="12"/>
        <rFont val="Times New Roman"/>
        <family val="1"/>
        <charset val="204"/>
      </rPr>
      <t>_2020_</t>
    </r>
    <r>
      <rPr>
        <b/>
        <sz val="12"/>
        <rFont val="Times New Roman"/>
        <family val="1"/>
        <charset val="204"/>
      </rPr>
      <t xml:space="preserve"> год</t>
    </r>
  </si>
  <si>
    <t>Арматура на 3 квартал 2019 года</t>
  </si>
  <si>
    <t xml:space="preserve">ООО "Энергия СИП"                                 ООО"ЭНЕРГОТЭЛ"                                  ООО "Трансэнерго"                       ООО "ГЭП"                                                   ООО "НИЛЕД"           </t>
  </si>
  <si>
    <t xml:space="preserve">416,47058                           416,90019                                   440,62239                                        460,626                         467,25684                           </t>
  </si>
  <si>
    <t>Июнь 2019</t>
  </si>
  <si>
    <t>Июнб 2019</t>
  </si>
  <si>
    <t>26.06.2019</t>
  </si>
  <si>
    <t>27.06.2019</t>
  </si>
  <si>
    <t>Кабельно-проводниковая продукция на 3 квартал 2019 года</t>
  </si>
  <si>
    <t>ООО НМК "МАСТ"                ООО "ЭНЕРГОУЧЕТ"                          ООО "ТД"КАМА"</t>
  </si>
  <si>
    <t>3200,26830                          3210,17771                                 3470,37762</t>
  </si>
  <si>
    <t>К_172120218</t>
  </si>
  <si>
    <t>Реконструкция ВЛ-0,4кВ от ТП-111 (Оптимизация) и ТП (J_172120207) протяжяженноятью 0,32км</t>
  </si>
  <si>
    <t>ВЛ-0,4кВ СИП2 3х50+1х54,6 - 320м</t>
  </si>
  <si>
    <t>0,14 млн. руб с НДС</t>
  </si>
  <si>
    <t>ВЛ-0,4кВ</t>
  </si>
  <si>
    <t>Реконструкция ВЛ - 0,4кВ</t>
  </si>
  <si>
    <t>Замена Al  ВЛ-0,4кВ на СИП2 3х50+1х54,6 - 320м</t>
  </si>
  <si>
    <t>ТП-111</t>
  </si>
  <si>
    <t>3.4.11</t>
  </si>
  <si>
    <t xml:space="preserve"> по состоянию на 01.01.2019 года</t>
  </si>
  <si>
    <t>по состоянию на 01.05.2020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</si>
</sst>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sz val="11"/>
      <color rgb="FF000000"/>
      <name val="Times New Roman"/>
      <family val="1"/>
      <charset val="204"/>
    </font>
    <font>
      <u/>
      <sz val="11"/>
      <color theme="1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rgb="FFFDE9D9"/>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64" fillId="0" borderId="0" applyNumberFormat="0" applyFill="0" applyBorder="0" applyAlignment="0" applyProtection="0"/>
  </cellStyleXfs>
  <cellXfs count="42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7" fillId="0" borderId="1" xfId="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1" fillId="0" borderId="0" xfId="50"/>
    <xf numFmtId="0" fontId="54" fillId="0" borderId="0" xfId="50" applyFont="1" applyAlignment="1">
      <alignment vertical="center" wrapText="1"/>
    </xf>
    <xf numFmtId="0" fontId="39" fillId="0" borderId="0" xfId="50" applyFont="1" applyAlignment="1">
      <alignment horizontal="center"/>
    </xf>
    <xf numFmtId="0" fontId="56" fillId="0" borderId="0" xfId="50" applyFont="1"/>
    <xf numFmtId="0" fontId="1" fillId="0" borderId="0" xfId="50" applyAlignment="1"/>
    <xf numFmtId="0" fontId="57" fillId="0" borderId="0" xfId="50" applyFont="1"/>
    <xf numFmtId="0" fontId="58" fillId="0" borderId="0" xfId="50" applyFont="1"/>
    <xf numFmtId="0" fontId="58" fillId="0" borderId="0" xfId="50" applyFont="1" applyFill="1" applyBorder="1" applyAlignment="1">
      <alignment horizontal="center" vertical="center"/>
    </xf>
    <xf numFmtId="0" fontId="58" fillId="0" borderId="33" xfId="50" applyFont="1" applyBorder="1" applyAlignment="1">
      <alignment horizontal="center" vertical="center"/>
    </xf>
    <xf numFmtId="0" fontId="58" fillId="0" borderId="1" xfId="50" applyFont="1" applyFill="1" applyBorder="1" applyAlignment="1">
      <alignment horizontal="center" vertical="center"/>
    </xf>
    <xf numFmtId="0" fontId="58" fillId="0" borderId="37" xfId="50" applyFont="1" applyFill="1" applyBorder="1" applyAlignment="1">
      <alignment horizontal="center" vertical="center"/>
    </xf>
    <xf numFmtId="0" fontId="58" fillId="0" borderId="0" xfId="50" applyFont="1" applyBorder="1" applyAlignment="1">
      <alignment vertical="center"/>
    </xf>
    <xf numFmtId="0" fontId="58" fillId="0" borderId="0" xfId="50" applyFont="1" applyBorder="1"/>
    <xf numFmtId="0" fontId="58" fillId="0" borderId="0" xfId="50" applyFont="1" applyBorder="1" applyAlignment="1"/>
    <xf numFmtId="0" fontId="57" fillId="0" borderId="0" xfId="50" applyFont="1" applyBorder="1"/>
    <xf numFmtId="0" fontId="58" fillId="0" borderId="2" xfId="50" applyFont="1" applyFill="1" applyBorder="1" applyAlignment="1">
      <alignment horizontal="center" vertical="center"/>
    </xf>
    <xf numFmtId="0" fontId="58" fillId="0" borderId="0" xfId="50" applyFont="1" applyAlignment="1">
      <alignment vertical="center"/>
    </xf>
    <xf numFmtId="0" fontId="58" fillId="0" borderId="0" xfId="50" applyFont="1" applyAlignment="1"/>
    <xf numFmtId="0" fontId="55" fillId="0" borderId="2" xfId="50" applyFont="1" applyFill="1" applyBorder="1" applyAlignment="1">
      <alignment horizontal="center" vertical="center"/>
    </xf>
    <xf numFmtId="0" fontId="60" fillId="0" borderId="0" xfId="50" applyFont="1"/>
    <xf numFmtId="0" fontId="55" fillId="0" borderId="1" xfId="50" applyFont="1" applyFill="1" applyBorder="1" applyAlignment="1">
      <alignment horizontal="center" vertical="center"/>
    </xf>
    <xf numFmtId="0" fontId="55" fillId="0" borderId="37" xfId="50" applyFont="1" applyFill="1" applyBorder="1" applyAlignment="1">
      <alignment horizontal="center" vertical="center"/>
    </xf>
    <xf numFmtId="0" fontId="55" fillId="0" borderId="1" xfId="50" applyFont="1" applyFill="1" applyBorder="1" applyAlignment="1">
      <alignment horizontal="center"/>
    </xf>
    <xf numFmtId="0" fontId="58" fillId="0" borderId="1" xfId="50" applyFont="1" applyFill="1" applyBorder="1" applyAlignment="1">
      <alignment horizontal="center"/>
    </xf>
    <xf numFmtId="0" fontId="55" fillId="0" borderId="1" xfId="50" applyFont="1" applyBorder="1" applyAlignment="1">
      <alignment vertical="center"/>
    </xf>
    <xf numFmtId="0" fontId="55" fillId="0" borderId="41" xfId="50" applyFont="1" applyBorder="1" applyAlignment="1">
      <alignment vertical="center"/>
    </xf>
    <xf numFmtId="0" fontId="55" fillId="0" borderId="37" xfId="50" applyFont="1" applyBorder="1" applyAlignment="1">
      <alignment vertical="center"/>
    </xf>
    <xf numFmtId="0" fontId="55" fillId="0" borderId="37" xfId="50" applyFont="1" applyFill="1" applyBorder="1" applyAlignment="1">
      <alignment horizontal="center"/>
    </xf>
    <xf numFmtId="49" fontId="57" fillId="0" borderId="0" xfId="50" applyNumberFormat="1" applyFont="1"/>
    <xf numFmtId="49" fontId="58" fillId="0" borderId="0" xfId="50" applyNumberFormat="1" applyFont="1" applyAlignment="1">
      <alignment vertical="center"/>
    </xf>
    <xf numFmtId="49" fontId="57"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0" applyFont="1"/>
    <xf numFmtId="0" fontId="11" fillId="0" borderId="0" xfId="2" applyFont="1" applyAlignment="1">
      <alignment horizontal="right" vertical="center"/>
    </xf>
    <xf numFmtId="0" fontId="39" fillId="0" borderId="0" xfId="1" applyFont="1" applyAlignment="1">
      <alignment vertical="center"/>
    </xf>
    <xf numFmtId="0" fontId="53"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7" fillId="0" borderId="0" xfId="49" applyFont="1" applyFill="1" applyAlignment="1"/>
    <xf numFmtId="0" fontId="39" fillId="0" borderId="0" xfId="49" applyFont="1" applyFill="1" applyAlignment="1"/>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xf>
    <xf numFmtId="0" fontId="7" fillId="0" borderId="0" xfId="0" applyFont="1" applyAlignment="1">
      <alignment horizontal="center" vertical="center"/>
    </xf>
    <xf numFmtId="0" fontId="7" fillId="0" borderId="1" xfId="0" applyFont="1" applyFill="1" applyBorder="1" applyAlignment="1">
      <alignment vertical="center"/>
    </xf>
    <xf numFmtId="0" fontId="39" fillId="0" borderId="0" xfId="0" applyFont="1"/>
    <xf numFmtId="0" fontId="42"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36" fillId="0" borderId="0" xfId="49" applyFont="1" applyAlignment="1">
      <alignment horizontal="center" vertical="center"/>
    </xf>
    <xf numFmtId="0" fontId="63" fillId="0" borderId="2" xfId="0" applyFont="1" applyBorder="1" applyAlignment="1">
      <alignment horizontal="center" vertical="center"/>
    </xf>
    <xf numFmtId="0" fontId="63" fillId="0" borderId="21" xfId="0" applyFont="1" applyBorder="1" applyAlignment="1">
      <alignment horizontal="center" vertical="center" wrapText="1"/>
    </xf>
    <xf numFmtId="0" fontId="39" fillId="0" borderId="1" xfId="49" applyFont="1" applyFill="1" applyBorder="1" applyAlignment="1">
      <alignment horizontal="center" vertical="center" wrapText="1"/>
    </xf>
    <xf numFmtId="0" fontId="63" fillId="26" borderId="21" xfId="0" applyFont="1" applyFill="1" applyBorder="1" applyAlignment="1">
      <alignment horizontal="center" vertical="center" wrapText="1"/>
    </xf>
    <xf numFmtId="168" fontId="63" fillId="26" borderId="21" xfId="0" applyNumberFormat="1" applyFont="1" applyFill="1" applyBorder="1" applyAlignment="1">
      <alignment horizontal="center" vertical="center" wrapText="1"/>
    </xf>
    <xf numFmtId="4" fontId="63" fillId="26" borderId="21" xfId="0" applyNumberFormat="1" applyFont="1" applyFill="1" applyBorder="1" applyAlignment="1">
      <alignment horizontal="center" vertical="center" wrapText="1"/>
    </xf>
    <xf numFmtId="0" fontId="64" fillId="26" borderId="21" xfId="67" applyFill="1" applyBorder="1" applyAlignment="1">
      <alignment horizontal="center" vertical="center" wrapText="1"/>
    </xf>
    <xf numFmtId="49" fontId="63" fillId="26" borderId="21" xfId="0" applyNumberFormat="1" applyFont="1" applyFill="1" applyBorder="1" applyAlignment="1">
      <alignment horizontal="center" vertical="center" wrapText="1"/>
    </xf>
    <xf numFmtId="14" fontId="63" fillId="26" borderId="21" xfId="0" applyNumberFormat="1" applyFont="1" applyFill="1" applyBorder="1" applyAlignment="1">
      <alignment horizontal="center" vertical="center" wrapText="1"/>
    </xf>
    <xf numFmtId="49" fontId="63" fillId="27" borderId="21" xfId="0"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7" fillId="0" borderId="0" xfId="49" applyFont="1" applyFill="1" applyAlignment="1">
      <alignment horizontal="center"/>
    </xf>
    <xf numFmtId="0" fontId="39"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7" fillId="0" borderId="0" xfId="49" applyFont="1" applyAlignment="1">
      <alignment horizontal="center"/>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5" fillId="0" borderId="51" xfId="50" applyFont="1" applyFill="1" applyBorder="1" applyAlignment="1">
      <alignment horizontal="center" vertical="center"/>
    </xf>
    <xf numFmtId="0" fontId="55" fillId="0" borderId="50" xfId="50" applyFont="1" applyFill="1" applyBorder="1" applyAlignment="1">
      <alignment horizontal="center" vertical="center"/>
    </xf>
    <xf numFmtId="0" fontId="55" fillId="0" borderId="51" xfId="50" applyFont="1" applyFill="1" applyBorder="1" applyAlignment="1">
      <alignment horizontal="center"/>
    </xf>
    <xf numFmtId="0" fontId="55" fillId="0" borderId="50" xfId="50" applyFont="1" applyFill="1" applyBorder="1" applyAlignment="1">
      <alignment horizontal="center"/>
    </xf>
    <xf numFmtId="0" fontId="55" fillId="0" borderId="47" xfId="50" applyFont="1" applyBorder="1" applyAlignment="1">
      <alignment horizontal="left" vertical="top"/>
    </xf>
    <xf numFmtId="0" fontId="55" fillId="0" borderId="7" xfId="50" applyFont="1" applyBorder="1" applyAlignment="1">
      <alignment horizontal="left" vertical="top"/>
    </xf>
    <xf numFmtId="0" fontId="55" fillId="0" borderId="3" xfId="50" applyFont="1" applyBorder="1" applyAlignment="1">
      <alignment horizontal="left" vertical="top"/>
    </xf>
    <xf numFmtId="0" fontId="55" fillId="0" borderId="4" xfId="50" applyFont="1" applyFill="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Fill="1" applyBorder="1" applyAlignment="1">
      <alignment horizontal="center"/>
    </xf>
    <xf numFmtId="0" fontId="55" fillId="0" borderId="3" xfId="50" applyFont="1" applyFill="1" applyBorder="1" applyAlignment="1">
      <alignment horizontal="center"/>
    </xf>
    <xf numFmtId="0" fontId="55" fillId="0" borderId="47" xfId="50" applyFont="1" applyBorder="1" applyAlignment="1">
      <alignment vertical="center" wrapText="1"/>
    </xf>
    <xf numFmtId="0" fontId="55" fillId="0" borderId="7" xfId="50" applyFont="1" applyBorder="1" applyAlignment="1">
      <alignment vertical="center" wrapText="1"/>
    </xf>
    <xf numFmtId="0" fontId="55" fillId="0" borderId="3" xfId="50" applyFont="1" applyBorder="1" applyAlignment="1">
      <alignment vertical="center" wrapText="1"/>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5" fillId="0" borderId="34" xfId="50" applyFont="1" applyBorder="1" applyAlignment="1">
      <alignment vertical="center"/>
    </xf>
    <xf numFmtId="0" fontId="55" fillId="0" borderId="1" xfId="50" applyFont="1" applyBorder="1" applyAlignment="1">
      <alignment vertical="center"/>
    </xf>
    <xf numFmtId="0" fontId="58" fillId="0" borderId="34"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5" fillId="0" borderId="32" xfId="50" applyFont="1" applyBorder="1" applyAlignment="1">
      <alignment horizontal="left" vertical="center"/>
    </xf>
    <xf numFmtId="0" fontId="55" fillId="0" borderId="33" xfId="50" applyFont="1" applyBorder="1" applyAlignment="1">
      <alignment horizontal="left" vertical="center"/>
    </xf>
    <xf numFmtId="0" fontId="58" fillId="0" borderId="33" xfId="50" applyFont="1" applyBorder="1" applyAlignment="1">
      <alignment horizontal="center" vertical="center"/>
    </xf>
    <xf numFmtId="0" fontId="55" fillId="0" borderId="48" xfId="50" applyFont="1" applyBorder="1" applyAlignment="1">
      <alignment vertical="center"/>
    </xf>
    <xf numFmtId="0" fontId="55" fillId="0" borderId="49" xfId="50" applyFont="1" applyBorder="1" applyAlignment="1">
      <alignment vertical="center"/>
    </xf>
    <xf numFmtId="0" fontId="55" fillId="0" borderId="50" xfId="50" applyFont="1" applyBorder="1" applyAlignment="1">
      <alignment vertical="center"/>
    </xf>
    <xf numFmtId="0" fontId="55" fillId="0" borderId="37" xfId="50" applyFont="1" applyFill="1" applyBorder="1" applyAlignment="1">
      <alignment horizontal="center" vertical="center"/>
    </xf>
    <xf numFmtId="0" fontId="55" fillId="0" borderId="46"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8" fillId="0" borderId="41" xfId="50" applyFont="1" applyBorder="1" applyAlignment="1">
      <alignment vertical="center"/>
    </xf>
    <xf numFmtId="0" fontId="58" fillId="0" borderId="37" xfId="50" applyFont="1" applyBorder="1" applyAlignment="1">
      <alignment vertical="center"/>
    </xf>
    <xf numFmtId="0" fontId="58" fillId="0" borderId="37" xfId="50" applyFont="1" applyFill="1" applyBorder="1" applyAlignment="1">
      <alignment horizontal="center" vertical="center"/>
    </xf>
    <xf numFmtId="0" fontId="58" fillId="0" borderId="46"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42"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43" xfId="50" applyFont="1" applyBorder="1" applyAlignment="1">
      <alignment horizontal="left" vertical="center"/>
    </xf>
    <xf numFmtId="0" fontId="58" fillId="0" borderId="44" xfId="50" applyFont="1" applyBorder="1" applyAlignment="1">
      <alignment horizontal="left" vertical="center"/>
    </xf>
    <xf numFmtId="0" fontId="58" fillId="0" borderId="45" xfId="50" applyFont="1" applyBorder="1" applyAlignment="1">
      <alignment horizontal="left" vertical="center"/>
    </xf>
    <xf numFmtId="0" fontId="58" fillId="0" borderId="33" xfId="50" applyFont="1" applyFill="1" applyBorder="1" applyAlignment="1">
      <alignment horizontal="center" vertical="center"/>
    </xf>
    <xf numFmtId="0" fontId="58" fillId="0" borderId="32" xfId="50" applyFont="1" applyBorder="1" applyAlignment="1">
      <alignment vertical="center"/>
    </xf>
    <xf numFmtId="0" fontId="58" fillId="0" borderId="33" xfId="50" applyFont="1" applyBorder="1" applyAlignment="1">
      <alignment vertical="center"/>
    </xf>
    <xf numFmtId="0" fontId="58" fillId="0" borderId="38" xfId="50" applyFont="1" applyBorder="1" applyAlignment="1">
      <alignment vertical="center"/>
    </xf>
    <xf numFmtId="0" fontId="58" fillId="0" borderId="39" xfId="50" applyFont="1" applyBorder="1" applyAlignment="1">
      <alignment vertical="center"/>
    </xf>
    <xf numFmtId="0" fontId="58" fillId="0" borderId="40" xfId="50" applyFont="1" applyBorder="1" applyAlignment="1">
      <alignment vertical="center"/>
    </xf>
    <xf numFmtId="0" fontId="58" fillId="0" borderId="1" xfId="50" applyFont="1" applyBorder="1" applyAlignment="1">
      <alignment horizontal="center" vertical="center"/>
    </xf>
    <xf numFmtId="0" fontId="59" fillId="0" borderId="1" xfId="50" applyFont="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35" xfId="50" applyFont="1" applyBorder="1" applyAlignment="1">
      <alignment vertical="center"/>
    </xf>
    <xf numFmtId="0" fontId="58" fillId="0" borderId="31" xfId="50" applyFont="1" applyBorder="1" applyAlignment="1">
      <alignment vertical="center"/>
    </xf>
    <xf numFmtId="0" fontId="58" fillId="0" borderId="36"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31" xfId="50" applyFont="1" applyBorder="1" applyAlignment="1">
      <alignment horizontal="center" vertical="center"/>
    </xf>
    <xf numFmtId="0" fontId="55" fillId="0" borderId="20" xfId="50" applyFont="1" applyBorder="1" applyAlignment="1">
      <alignment horizontal="center"/>
    </xf>
    <xf numFmtId="0" fontId="58"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9" fillId="0" borderId="6" xfId="49"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40" fillId="0" borderId="24" xfId="2" applyFont="1" applyFill="1" applyBorder="1" applyAlignment="1">
      <alignment horizont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BCF-478A-9FA5-5DC17684467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BCF-478A-9FA5-5DC17684467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66</v>
      </c>
      <c r="F1" s="14"/>
      <c r="G1" s="14"/>
    </row>
    <row r="2" spans="1:22" s="10" customFormat="1" ht="18.75" customHeight="1" x14ac:dyDescent="0.3">
      <c r="A2" s="16"/>
      <c r="C2" s="13" t="s">
        <v>7</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250" t="s">
        <v>536</v>
      </c>
      <c r="B5" s="250"/>
      <c r="C5" s="250"/>
      <c r="D5" s="127"/>
      <c r="E5" s="127"/>
      <c r="F5" s="127"/>
      <c r="G5" s="127"/>
      <c r="H5" s="127"/>
      <c r="I5" s="127"/>
      <c r="J5" s="127"/>
    </row>
    <row r="6" spans="1:22" s="10" customFormat="1" ht="18.75" x14ac:dyDescent="0.3">
      <c r="A6" s="15"/>
      <c r="F6" s="14"/>
      <c r="G6" s="14"/>
      <c r="H6" s="13"/>
    </row>
    <row r="7" spans="1:22" s="10" customFormat="1" ht="18.75" x14ac:dyDescent="0.2">
      <c r="A7" s="254" t="s">
        <v>6</v>
      </c>
      <c r="B7" s="254"/>
      <c r="C7" s="25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5" t="s">
        <v>351</v>
      </c>
      <c r="B9" s="255"/>
      <c r="C9" s="255"/>
      <c r="D9" s="6"/>
      <c r="E9" s="6"/>
      <c r="F9" s="6"/>
      <c r="G9" s="6"/>
      <c r="H9" s="6"/>
      <c r="I9" s="11"/>
      <c r="J9" s="11"/>
      <c r="K9" s="11"/>
      <c r="L9" s="11"/>
      <c r="M9" s="11"/>
      <c r="N9" s="11"/>
      <c r="O9" s="11"/>
      <c r="P9" s="11"/>
      <c r="Q9" s="11"/>
      <c r="R9" s="11"/>
      <c r="S9" s="11"/>
      <c r="T9" s="11"/>
      <c r="U9" s="11"/>
      <c r="V9" s="11"/>
    </row>
    <row r="10" spans="1:22" s="10" customFormat="1" ht="18.75" x14ac:dyDescent="0.2">
      <c r="A10" s="251" t="s">
        <v>354</v>
      </c>
      <c r="B10" s="251"/>
      <c r="C10" s="25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55" t="s">
        <v>547</v>
      </c>
      <c r="B12" s="255"/>
      <c r="C12" s="255"/>
      <c r="D12" s="6"/>
      <c r="E12" s="6"/>
      <c r="F12" s="6"/>
      <c r="G12" s="6"/>
      <c r="H12" s="6"/>
      <c r="I12" s="11"/>
      <c r="J12" s="11"/>
      <c r="K12" s="11"/>
      <c r="L12" s="11"/>
      <c r="M12" s="11"/>
      <c r="N12" s="11"/>
      <c r="O12" s="11"/>
      <c r="P12" s="11"/>
      <c r="Q12" s="11"/>
      <c r="R12" s="11"/>
      <c r="S12" s="11"/>
      <c r="T12" s="11"/>
      <c r="U12" s="11"/>
      <c r="V12" s="11"/>
    </row>
    <row r="13" spans="1:22" s="10" customFormat="1" ht="18.75" x14ac:dyDescent="0.2">
      <c r="A13" s="251" t="s">
        <v>353</v>
      </c>
      <c r="B13" s="251"/>
      <c r="C13" s="25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55" t="s">
        <v>548</v>
      </c>
      <c r="B15" s="255"/>
      <c r="C15" s="255"/>
      <c r="D15" s="6"/>
      <c r="E15" s="6"/>
      <c r="F15" s="6"/>
      <c r="G15" s="6"/>
      <c r="H15" s="6"/>
      <c r="I15" s="6"/>
      <c r="J15" s="6"/>
      <c r="K15" s="6"/>
      <c r="L15" s="6"/>
      <c r="M15" s="6"/>
      <c r="N15" s="6"/>
      <c r="O15" s="6"/>
      <c r="P15" s="6"/>
      <c r="Q15" s="6"/>
      <c r="R15" s="6"/>
      <c r="S15" s="6"/>
      <c r="T15" s="6"/>
      <c r="U15" s="6"/>
      <c r="V15" s="6"/>
    </row>
    <row r="16" spans="1:22" s="2" customFormat="1" ht="15" customHeight="1" x14ac:dyDescent="0.2">
      <c r="A16" s="251" t="s">
        <v>352</v>
      </c>
      <c r="B16" s="251"/>
      <c r="C16" s="25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2" t="s">
        <v>337</v>
      </c>
      <c r="B18" s="253"/>
      <c r="C18" s="25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64</v>
      </c>
      <c r="C20" s="34" t="s">
        <v>63</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62</v>
      </c>
      <c r="B22" s="38" t="s">
        <v>207</v>
      </c>
      <c r="C22" s="34" t="s">
        <v>502</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60</v>
      </c>
      <c r="B23" s="33" t="s">
        <v>61</v>
      </c>
      <c r="C23" s="34" t="s">
        <v>526</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26" t="s">
        <v>293</v>
      </c>
      <c r="C24" s="13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26" t="s">
        <v>72</v>
      </c>
      <c r="C25" s="130" t="s">
        <v>356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26" t="s">
        <v>71</v>
      </c>
      <c r="C26" s="130" t="s">
        <v>374</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26" t="s">
        <v>294</v>
      </c>
      <c r="C27" s="130" t="s">
        <v>357</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26" t="s">
        <v>295</v>
      </c>
      <c r="C28" s="130" t="s">
        <v>357</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26" t="s">
        <v>296</v>
      </c>
      <c r="C29" s="130" t="s">
        <v>357</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70</v>
      </c>
      <c r="B30" s="37" t="s">
        <v>297</v>
      </c>
      <c r="C30" s="130" t="s">
        <v>357</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68</v>
      </c>
      <c r="B31" s="37" t="s">
        <v>298</v>
      </c>
      <c r="C31" s="130" t="s">
        <v>357</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67</v>
      </c>
      <c r="B32" s="37" t="s">
        <v>299</v>
      </c>
      <c r="C32" s="130" t="s">
        <v>357</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312</v>
      </c>
      <c r="B33" s="37" t="s">
        <v>300</v>
      </c>
      <c r="C33" s="130" t="s">
        <v>357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303</v>
      </c>
      <c r="B34" s="37" t="s">
        <v>69</v>
      </c>
      <c r="C34" s="34" t="s">
        <v>357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313</v>
      </c>
      <c r="B35" s="37" t="s">
        <v>301</v>
      </c>
      <c r="C35" s="34" t="s">
        <v>357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304</v>
      </c>
      <c r="B36" s="37" t="s">
        <v>302</v>
      </c>
      <c r="C36" s="34" t="s">
        <v>365</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314</v>
      </c>
      <c r="B37" s="37" t="s">
        <v>192</v>
      </c>
      <c r="C37" s="34" t="s">
        <v>357</v>
      </c>
      <c r="D37" s="21"/>
      <c r="E37" s="21"/>
      <c r="F37" s="21"/>
      <c r="G37" s="21"/>
      <c r="H37" s="21"/>
      <c r="I37" s="21"/>
      <c r="J37" s="21"/>
      <c r="K37" s="21"/>
      <c r="L37" s="21"/>
      <c r="M37" s="21"/>
      <c r="N37" s="21"/>
      <c r="O37" s="21"/>
      <c r="P37" s="21"/>
      <c r="Q37" s="21"/>
      <c r="R37" s="21"/>
      <c r="S37" s="21"/>
      <c r="T37" s="21"/>
      <c r="U37" s="21"/>
      <c r="V37" s="21"/>
    </row>
    <row r="38" spans="1:22" ht="63" x14ac:dyDescent="0.25">
      <c r="A38" s="22" t="s">
        <v>305</v>
      </c>
      <c r="B38" s="37" t="s">
        <v>348</v>
      </c>
      <c r="C38" s="34" t="s">
        <v>549</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315</v>
      </c>
      <c r="B39" s="37" t="s">
        <v>332</v>
      </c>
      <c r="C39" s="34" t="s">
        <v>357</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306</v>
      </c>
      <c r="B40" s="37" t="s">
        <v>345</v>
      </c>
      <c r="C40" s="34" t="s">
        <v>357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317</v>
      </c>
      <c r="B41" s="37" t="s">
        <v>358</v>
      </c>
      <c r="C41" s="34" t="s">
        <v>357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307</v>
      </c>
      <c r="B42" s="37" t="s">
        <v>338</v>
      </c>
      <c r="C42" s="34" t="s">
        <v>355</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333</v>
      </c>
      <c r="B43" s="37" t="s">
        <v>339</v>
      </c>
      <c r="C43" s="34" t="s">
        <v>355</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308</v>
      </c>
      <c r="B44" s="37" t="s">
        <v>340</v>
      </c>
      <c r="C44" s="34" t="s">
        <v>355</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334</v>
      </c>
      <c r="B45" s="37" t="s">
        <v>346</v>
      </c>
      <c r="C45" s="34" t="s">
        <v>550</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309</v>
      </c>
      <c r="B46" s="37" t="s">
        <v>347</v>
      </c>
      <c r="C46" s="34" t="s">
        <v>550</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1" zoomScale="70" zoomScaleNormal="70" zoomScaleSheetLayoutView="70" workbookViewId="0">
      <selection activeCell="D40" sqref="D40"/>
    </sheetView>
  </sheetViews>
  <sheetFormatPr defaultRowHeight="15.75" x14ac:dyDescent="0.25"/>
  <cols>
    <col min="1" max="1" width="9.140625" style="46"/>
    <col min="2" max="2" width="57.85546875" style="46" customWidth="1"/>
    <col min="3" max="4" width="14.7109375" style="46" customWidth="1"/>
    <col min="5" max="6" width="18.7109375" style="46" customWidth="1"/>
    <col min="7" max="10" width="9.7109375" style="47" customWidth="1"/>
    <col min="11" max="18" width="9.7109375" style="46" customWidth="1"/>
    <col min="19" max="22" width="9.7109375" style="47" customWidth="1"/>
    <col min="23" max="26" width="9.7109375" style="46" customWidth="1"/>
    <col min="27" max="28" width="14.7109375" style="46" customWidth="1"/>
    <col min="29" max="16384" width="9.140625" style="46"/>
  </cols>
  <sheetData>
    <row r="1" spans="1:28" ht="18.75" x14ac:dyDescent="0.25">
      <c r="A1" s="47"/>
      <c r="B1" s="47"/>
      <c r="C1" s="47"/>
      <c r="D1" s="47"/>
      <c r="E1" s="47"/>
      <c r="F1" s="47"/>
      <c r="K1" s="47"/>
      <c r="L1" s="47"/>
      <c r="W1" s="47"/>
      <c r="X1" s="47"/>
      <c r="AB1" s="36" t="s">
        <v>66</v>
      </c>
    </row>
    <row r="2" spans="1:28" ht="18.75" x14ac:dyDescent="0.3">
      <c r="A2" s="47"/>
      <c r="B2" s="47"/>
      <c r="C2" s="47"/>
      <c r="D2" s="47"/>
      <c r="E2" s="47"/>
      <c r="F2" s="47"/>
      <c r="K2" s="47"/>
      <c r="L2" s="47"/>
      <c r="W2" s="47"/>
      <c r="X2" s="47"/>
      <c r="AB2" s="13" t="s">
        <v>7</v>
      </c>
    </row>
    <row r="3" spans="1:28" ht="18.75" x14ac:dyDescent="0.3">
      <c r="A3" s="47"/>
      <c r="B3" s="47"/>
      <c r="C3" s="47"/>
      <c r="D3" s="47"/>
      <c r="E3" s="47"/>
      <c r="F3" s="47"/>
      <c r="K3" s="47"/>
      <c r="L3" s="47"/>
      <c r="W3" s="47"/>
      <c r="X3" s="47"/>
      <c r="AB3" s="13" t="s">
        <v>65</v>
      </c>
    </row>
    <row r="4" spans="1:28" ht="18.75" customHeight="1" x14ac:dyDescent="0.25">
      <c r="A4" s="250" t="str">
        <f>'1. паспорт местоположение'!A5</f>
        <v>Год раскрытия информации: _2020_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row>
    <row r="5" spans="1:28" ht="18.75" x14ac:dyDescent="0.3">
      <c r="A5" s="47"/>
      <c r="B5" s="47"/>
      <c r="C5" s="47"/>
      <c r="D5" s="47"/>
      <c r="E5" s="47"/>
      <c r="F5" s="47"/>
      <c r="K5" s="47"/>
      <c r="L5" s="47"/>
      <c r="W5" s="47"/>
      <c r="X5" s="47"/>
      <c r="AB5" s="13"/>
    </row>
    <row r="6" spans="1:28" ht="18.75" x14ac:dyDescent="0.2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row>
    <row r="7" spans="1:28" ht="18.75" x14ac:dyDescent="0.25">
      <c r="A7" s="11"/>
      <c r="B7" s="11"/>
      <c r="C7" s="11"/>
      <c r="D7" s="11"/>
      <c r="E7" s="11"/>
      <c r="F7" s="11"/>
      <c r="G7" s="11"/>
      <c r="H7" s="11"/>
      <c r="I7" s="71"/>
      <c r="J7" s="71"/>
      <c r="K7" s="71"/>
      <c r="L7" s="71"/>
      <c r="M7" s="71"/>
      <c r="N7" s="71"/>
      <c r="O7" s="71"/>
      <c r="P7" s="71"/>
      <c r="Q7" s="71"/>
      <c r="R7" s="71"/>
      <c r="S7" s="122"/>
      <c r="T7" s="122"/>
      <c r="U7" s="71"/>
      <c r="V7" s="71"/>
      <c r="W7" s="71"/>
      <c r="X7" s="71"/>
      <c r="Y7" s="71"/>
      <c r="Z7" s="71"/>
      <c r="AA7" s="71"/>
      <c r="AB7" s="71"/>
    </row>
    <row r="8" spans="1:28" x14ac:dyDescent="0.25">
      <c r="A8" s="255" t="str">
        <f>'1. паспорт местоположение'!A9</f>
        <v>ООО "Электрические сети"</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row>
    <row r="9" spans="1:28" ht="18.75" customHeight="1" x14ac:dyDescent="0.2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row>
    <row r="10" spans="1:28" ht="18.75" x14ac:dyDescent="0.25">
      <c r="A10" s="11"/>
      <c r="B10" s="11"/>
      <c r="C10" s="11"/>
      <c r="D10" s="11"/>
      <c r="E10" s="11"/>
      <c r="F10" s="11"/>
      <c r="G10" s="11"/>
      <c r="H10" s="11"/>
      <c r="I10" s="71"/>
      <c r="J10" s="71"/>
      <c r="K10" s="71"/>
      <c r="L10" s="71"/>
      <c r="M10" s="71"/>
      <c r="N10" s="71"/>
      <c r="O10" s="71"/>
      <c r="P10" s="71"/>
      <c r="Q10" s="71"/>
      <c r="R10" s="71"/>
      <c r="S10" s="122"/>
      <c r="T10" s="122"/>
      <c r="U10" s="71"/>
      <c r="V10" s="71"/>
      <c r="W10" s="71"/>
      <c r="X10" s="71"/>
      <c r="Y10" s="71"/>
      <c r="Z10" s="71"/>
      <c r="AA10" s="71"/>
      <c r="AB10" s="71"/>
    </row>
    <row r="11" spans="1:28" x14ac:dyDescent="0.25">
      <c r="A11" s="255" t="str">
        <f>'1. паспорт местоположение'!A12</f>
        <v>К_172120218</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row>
    <row r="12" spans="1:28" x14ac:dyDescent="0.25">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row>
    <row r="13" spans="1:28" ht="16.5" customHeight="1" x14ac:dyDescent="0.3">
      <c r="A13" s="9"/>
      <c r="B13" s="9"/>
      <c r="C13" s="9"/>
      <c r="D13" s="9"/>
      <c r="E13" s="9"/>
      <c r="F13" s="9"/>
      <c r="G13" s="9"/>
      <c r="H13" s="9"/>
      <c r="I13" s="70"/>
      <c r="J13" s="70"/>
      <c r="K13" s="70"/>
      <c r="L13" s="70"/>
      <c r="M13" s="70"/>
      <c r="N13" s="70"/>
      <c r="O13" s="70"/>
      <c r="P13" s="70"/>
      <c r="Q13" s="70"/>
      <c r="R13" s="70"/>
      <c r="S13" s="9"/>
      <c r="T13" s="9"/>
      <c r="U13" s="70"/>
      <c r="V13" s="70"/>
      <c r="W13" s="70"/>
      <c r="X13" s="70"/>
      <c r="Y13" s="70"/>
      <c r="Z13" s="70"/>
      <c r="AA13" s="70"/>
      <c r="AB13" s="70"/>
    </row>
    <row r="14" spans="1:28" x14ac:dyDescent="0.25">
      <c r="A14" s="255" t="str">
        <f>'1. паспорт местоположение'!A15</f>
        <v>Реконструкция ВЛ-0,4кВ от ТП-111 (Оптимизация) и ТП (J_172120207) протяжяженноятью 0,32км</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row>
    <row r="15" spans="1:28" ht="15.75" customHeight="1" x14ac:dyDescent="0.25">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row>
    <row r="17" spans="1:31" x14ac:dyDescent="0.25">
      <c r="A17" s="47"/>
      <c r="K17" s="47"/>
      <c r="L17" s="47"/>
      <c r="M17" s="47"/>
      <c r="N17" s="47"/>
      <c r="O17" s="47"/>
      <c r="P17" s="47"/>
      <c r="Q17" s="47"/>
      <c r="R17" s="47"/>
      <c r="W17" s="47"/>
      <c r="X17" s="47"/>
      <c r="Y17" s="47"/>
      <c r="Z17" s="47"/>
      <c r="AA17" s="47"/>
    </row>
    <row r="18" spans="1:31" x14ac:dyDescent="0.25">
      <c r="A18" s="384" t="s">
        <v>322</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row>
    <row r="19" spans="1:31" x14ac:dyDescent="0.25">
      <c r="A19" s="47"/>
      <c r="B19" s="47"/>
      <c r="C19" s="47"/>
      <c r="D19" s="47"/>
      <c r="E19" s="47"/>
      <c r="F19" s="47"/>
      <c r="K19" s="47"/>
      <c r="L19" s="47"/>
      <c r="M19" s="47"/>
      <c r="N19" s="47"/>
      <c r="O19" s="47"/>
      <c r="P19" s="47"/>
      <c r="Q19" s="47"/>
      <c r="R19" s="47"/>
      <c r="W19" s="47"/>
      <c r="X19" s="47"/>
      <c r="Y19" s="47"/>
      <c r="Z19" s="47"/>
      <c r="AA19" s="47"/>
    </row>
    <row r="20" spans="1:31" ht="33" customHeight="1" x14ac:dyDescent="0.25">
      <c r="A20" s="381" t="s">
        <v>149</v>
      </c>
      <c r="B20" s="381" t="s">
        <v>148</v>
      </c>
      <c r="C20" s="365" t="s">
        <v>147</v>
      </c>
      <c r="D20" s="365"/>
      <c r="E20" s="383" t="s">
        <v>146</v>
      </c>
      <c r="F20" s="383"/>
      <c r="G20" s="389" t="s">
        <v>359</v>
      </c>
      <c r="H20" s="390"/>
      <c r="I20" s="390"/>
      <c r="J20" s="390"/>
      <c r="K20" s="389" t="s">
        <v>360</v>
      </c>
      <c r="L20" s="390"/>
      <c r="M20" s="390"/>
      <c r="N20" s="390"/>
      <c r="O20" s="389" t="s">
        <v>361</v>
      </c>
      <c r="P20" s="390"/>
      <c r="Q20" s="390"/>
      <c r="R20" s="390"/>
      <c r="S20" s="389" t="s">
        <v>499</v>
      </c>
      <c r="T20" s="390"/>
      <c r="U20" s="390"/>
      <c r="V20" s="390"/>
      <c r="W20" s="389" t="s">
        <v>500</v>
      </c>
      <c r="X20" s="390"/>
      <c r="Y20" s="390"/>
      <c r="Z20" s="390"/>
      <c r="AA20" s="385" t="s">
        <v>145</v>
      </c>
      <c r="AB20" s="386"/>
      <c r="AC20" s="69"/>
      <c r="AD20" s="69"/>
      <c r="AE20" s="69"/>
    </row>
    <row r="21" spans="1:31" ht="50.1" customHeight="1" x14ac:dyDescent="0.25">
      <c r="A21" s="382"/>
      <c r="B21" s="382"/>
      <c r="C21" s="365"/>
      <c r="D21" s="365"/>
      <c r="E21" s="383"/>
      <c r="F21" s="383"/>
      <c r="G21" s="365" t="s">
        <v>1</v>
      </c>
      <c r="H21" s="365"/>
      <c r="I21" s="365" t="s">
        <v>501</v>
      </c>
      <c r="J21" s="365"/>
      <c r="K21" s="365" t="s">
        <v>1</v>
      </c>
      <c r="L21" s="365"/>
      <c r="M21" s="365" t="s">
        <v>501</v>
      </c>
      <c r="N21" s="365"/>
      <c r="O21" s="365" t="s">
        <v>1</v>
      </c>
      <c r="P21" s="365"/>
      <c r="Q21" s="365" t="s">
        <v>143</v>
      </c>
      <c r="R21" s="365"/>
      <c r="S21" s="365" t="s">
        <v>1</v>
      </c>
      <c r="T21" s="365"/>
      <c r="U21" s="365" t="s">
        <v>143</v>
      </c>
      <c r="V21" s="365"/>
      <c r="W21" s="365" t="s">
        <v>1</v>
      </c>
      <c r="X21" s="365"/>
      <c r="Y21" s="365" t="s">
        <v>143</v>
      </c>
      <c r="Z21" s="365"/>
      <c r="AA21" s="387"/>
      <c r="AB21" s="388"/>
    </row>
    <row r="22" spans="1:31" ht="89.25" customHeight="1" x14ac:dyDescent="0.25">
      <c r="A22" s="372"/>
      <c r="B22" s="372"/>
      <c r="C22" s="66" t="s">
        <v>1</v>
      </c>
      <c r="D22" s="66" t="s">
        <v>143</v>
      </c>
      <c r="E22" s="68" t="s">
        <v>556</v>
      </c>
      <c r="F22" s="68" t="s">
        <v>557</v>
      </c>
      <c r="G22" s="67" t="s">
        <v>310</v>
      </c>
      <c r="H22" s="67" t="s">
        <v>311</v>
      </c>
      <c r="I22" s="67" t="s">
        <v>310</v>
      </c>
      <c r="J22" s="67" t="s">
        <v>311</v>
      </c>
      <c r="K22" s="67" t="s">
        <v>310</v>
      </c>
      <c r="L22" s="67" t="s">
        <v>311</v>
      </c>
      <c r="M22" s="67" t="s">
        <v>310</v>
      </c>
      <c r="N22" s="67" t="s">
        <v>311</v>
      </c>
      <c r="O22" s="67" t="s">
        <v>310</v>
      </c>
      <c r="P22" s="67" t="s">
        <v>311</v>
      </c>
      <c r="Q22" s="67" t="s">
        <v>310</v>
      </c>
      <c r="R22" s="67" t="s">
        <v>311</v>
      </c>
      <c r="S22" s="67" t="s">
        <v>310</v>
      </c>
      <c r="T22" s="67" t="s">
        <v>311</v>
      </c>
      <c r="U22" s="67" t="s">
        <v>310</v>
      </c>
      <c r="V22" s="67" t="s">
        <v>311</v>
      </c>
      <c r="W22" s="67" t="s">
        <v>310</v>
      </c>
      <c r="X22" s="67" t="s">
        <v>311</v>
      </c>
      <c r="Y22" s="67" t="s">
        <v>310</v>
      </c>
      <c r="Z22" s="67" t="s">
        <v>311</v>
      </c>
      <c r="AA22" s="66" t="s">
        <v>144</v>
      </c>
      <c r="AB22" s="66" t="s">
        <v>143</v>
      </c>
    </row>
    <row r="23" spans="1:31" ht="19.5" customHeight="1" x14ac:dyDescent="0.25">
      <c r="A23" s="59">
        <v>1</v>
      </c>
      <c r="B23" s="236">
        <v>2</v>
      </c>
      <c r="C23" s="236">
        <v>3</v>
      </c>
      <c r="D23" s="236">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row>
    <row r="24" spans="1:31" s="138" customFormat="1" ht="47.25" customHeight="1" x14ac:dyDescent="0.25">
      <c r="A24" s="64">
        <v>1</v>
      </c>
      <c r="B24" s="63" t="s">
        <v>142</v>
      </c>
      <c r="C24" s="132">
        <f t="shared" ref="C24:D26" si="0">AA24</f>
        <v>0</v>
      </c>
      <c r="D24" s="132">
        <f t="shared" si="0"/>
        <v>0.14000000000000001</v>
      </c>
      <c r="E24" s="137">
        <f>AA24</f>
        <v>0</v>
      </c>
      <c r="F24" s="137">
        <f>AA24-AB24</f>
        <v>-0.14000000000000001</v>
      </c>
      <c r="G24" s="132">
        <v>0</v>
      </c>
      <c r="H24" s="132">
        <v>0</v>
      </c>
      <c r="I24" s="132">
        <v>0</v>
      </c>
      <c r="J24" s="132">
        <v>0</v>
      </c>
      <c r="K24" s="132">
        <v>0</v>
      </c>
      <c r="L24" s="132">
        <v>0</v>
      </c>
      <c r="M24" s="132">
        <v>0</v>
      </c>
      <c r="N24" s="132">
        <v>0</v>
      </c>
      <c r="O24" s="132">
        <v>0</v>
      </c>
      <c r="P24" s="132">
        <v>0</v>
      </c>
      <c r="Q24" s="132">
        <v>0</v>
      </c>
      <c r="R24" s="132">
        <v>0</v>
      </c>
      <c r="S24" s="132">
        <v>0</v>
      </c>
      <c r="T24" s="132">
        <v>0</v>
      </c>
      <c r="U24" s="132">
        <v>0.14000000000000001</v>
      </c>
      <c r="V24" s="132">
        <v>0.14000000000000001</v>
      </c>
      <c r="W24" s="132">
        <v>0</v>
      </c>
      <c r="X24" s="132">
        <v>0</v>
      </c>
      <c r="Y24" s="132">
        <v>0</v>
      </c>
      <c r="Z24" s="132">
        <v>0</v>
      </c>
      <c r="AA24" s="132">
        <f>G24+K24+O24+S24+W24</f>
        <v>0</v>
      </c>
      <c r="AB24" s="132">
        <f>I24+M24+Q24+U24+Y24</f>
        <v>0.14000000000000001</v>
      </c>
    </row>
    <row r="25" spans="1:31" ht="24" customHeight="1" x14ac:dyDescent="0.25">
      <c r="A25" s="61" t="s">
        <v>141</v>
      </c>
      <c r="B25" s="40" t="s">
        <v>140</v>
      </c>
      <c r="C25" s="133">
        <f t="shared" si="0"/>
        <v>0</v>
      </c>
      <c r="D25" s="133">
        <f t="shared" si="0"/>
        <v>0</v>
      </c>
      <c r="E25" s="134">
        <v>0</v>
      </c>
      <c r="F25" s="134">
        <v>0</v>
      </c>
      <c r="G25" s="133">
        <v>0</v>
      </c>
      <c r="H25" s="133">
        <v>0</v>
      </c>
      <c r="I25" s="133">
        <v>0</v>
      </c>
      <c r="J25" s="133">
        <v>0</v>
      </c>
      <c r="K25" s="133">
        <v>0</v>
      </c>
      <c r="L25" s="133">
        <v>0</v>
      </c>
      <c r="M25" s="133">
        <v>0</v>
      </c>
      <c r="N25" s="133">
        <v>0</v>
      </c>
      <c r="O25" s="133">
        <v>0</v>
      </c>
      <c r="P25" s="133">
        <v>0</v>
      </c>
      <c r="Q25" s="133">
        <v>0</v>
      </c>
      <c r="R25" s="133">
        <v>0</v>
      </c>
      <c r="S25" s="133">
        <v>0</v>
      </c>
      <c r="T25" s="133">
        <v>0</v>
      </c>
      <c r="U25" s="133">
        <v>0</v>
      </c>
      <c r="V25" s="133">
        <v>0</v>
      </c>
      <c r="W25" s="133">
        <v>0</v>
      </c>
      <c r="X25" s="133">
        <v>0</v>
      </c>
      <c r="Y25" s="133">
        <v>0</v>
      </c>
      <c r="Z25" s="133">
        <v>0</v>
      </c>
      <c r="AA25" s="133">
        <f t="shared" ref="AA25:AA64" si="1">G25+K25+O25+S25+W25</f>
        <v>0</v>
      </c>
      <c r="AB25" s="133">
        <f t="shared" ref="AB25:AB64" si="2">I25+M25+Q25+U25+Y25</f>
        <v>0</v>
      </c>
    </row>
    <row r="26" spans="1:31" x14ac:dyDescent="0.25">
      <c r="A26" s="61" t="s">
        <v>139</v>
      </c>
      <c r="B26" s="40" t="s">
        <v>138</v>
      </c>
      <c r="C26" s="133">
        <f t="shared" si="0"/>
        <v>0</v>
      </c>
      <c r="D26" s="133">
        <f t="shared" si="0"/>
        <v>0</v>
      </c>
      <c r="E26" s="133">
        <v>0</v>
      </c>
      <c r="F26" s="133">
        <v>0</v>
      </c>
      <c r="G26" s="133">
        <v>0</v>
      </c>
      <c r="H26" s="133">
        <v>0</v>
      </c>
      <c r="I26" s="133">
        <v>0</v>
      </c>
      <c r="J26" s="133">
        <v>0</v>
      </c>
      <c r="K26" s="133">
        <v>0</v>
      </c>
      <c r="L26" s="133">
        <v>0</v>
      </c>
      <c r="M26" s="133">
        <v>0</v>
      </c>
      <c r="N26" s="133">
        <v>0</v>
      </c>
      <c r="O26" s="133">
        <v>0</v>
      </c>
      <c r="P26" s="133">
        <v>0</v>
      </c>
      <c r="Q26" s="133">
        <v>0</v>
      </c>
      <c r="R26" s="133">
        <v>0</v>
      </c>
      <c r="S26" s="133">
        <v>0</v>
      </c>
      <c r="T26" s="133">
        <v>0</v>
      </c>
      <c r="U26" s="133">
        <v>0</v>
      </c>
      <c r="V26" s="133">
        <v>0</v>
      </c>
      <c r="W26" s="133">
        <v>0</v>
      </c>
      <c r="X26" s="133">
        <v>0</v>
      </c>
      <c r="Y26" s="133">
        <v>0</v>
      </c>
      <c r="Z26" s="133">
        <v>0</v>
      </c>
      <c r="AA26" s="133">
        <f t="shared" si="1"/>
        <v>0</v>
      </c>
      <c r="AB26" s="133">
        <f t="shared" si="2"/>
        <v>0</v>
      </c>
    </row>
    <row r="27" spans="1:31" ht="31.5" x14ac:dyDescent="0.25">
      <c r="A27" s="61" t="s">
        <v>137</v>
      </c>
      <c r="B27" s="40" t="s">
        <v>266</v>
      </c>
      <c r="C27" s="133">
        <f>C24</f>
        <v>0</v>
      </c>
      <c r="D27" s="133">
        <f t="shared" ref="D27:AB27" si="3">D24</f>
        <v>0.14000000000000001</v>
      </c>
      <c r="E27" s="133">
        <f t="shared" si="3"/>
        <v>0</v>
      </c>
      <c r="F27" s="133">
        <f t="shared" si="3"/>
        <v>-0.14000000000000001</v>
      </c>
      <c r="G27" s="133">
        <f t="shared" si="3"/>
        <v>0</v>
      </c>
      <c r="H27" s="133">
        <f t="shared" si="3"/>
        <v>0</v>
      </c>
      <c r="I27" s="133">
        <f t="shared" si="3"/>
        <v>0</v>
      </c>
      <c r="J27" s="133">
        <f t="shared" si="3"/>
        <v>0</v>
      </c>
      <c r="K27" s="133">
        <f t="shared" si="3"/>
        <v>0</v>
      </c>
      <c r="L27" s="133">
        <f t="shared" si="3"/>
        <v>0</v>
      </c>
      <c r="M27" s="133">
        <f t="shared" si="3"/>
        <v>0</v>
      </c>
      <c r="N27" s="133">
        <f t="shared" si="3"/>
        <v>0</v>
      </c>
      <c r="O27" s="133">
        <f t="shared" si="3"/>
        <v>0</v>
      </c>
      <c r="P27" s="133">
        <f t="shared" ref="P27" si="4">P24</f>
        <v>0</v>
      </c>
      <c r="Q27" s="133">
        <f t="shared" si="3"/>
        <v>0</v>
      </c>
      <c r="R27" s="133">
        <f t="shared" ref="R27" si="5">R24</f>
        <v>0</v>
      </c>
      <c r="S27" s="133">
        <f t="shared" si="3"/>
        <v>0</v>
      </c>
      <c r="T27" s="133">
        <f t="shared" si="3"/>
        <v>0</v>
      </c>
      <c r="U27" s="133">
        <f t="shared" si="3"/>
        <v>0.14000000000000001</v>
      </c>
      <c r="V27" s="133">
        <f t="shared" si="3"/>
        <v>0.14000000000000001</v>
      </c>
      <c r="W27" s="133">
        <f t="shared" si="3"/>
        <v>0</v>
      </c>
      <c r="X27" s="133">
        <f t="shared" si="3"/>
        <v>0</v>
      </c>
      <c r="Y27" s="133">
        <f t="shared" si="3"/>
        <v>0</v>
      </c>
      <c r="Z27" s="133">
        <f t="shared" si="3"/>
        <v>0</v>
      </c>
      <c r="AA27" s="133">
        <f t="shared" si="3"/>
        <v>0</v>
      </c>
      <c r="AB27" s="133">
        <f t="shared" si="3"/>
        <v>0.14000000000000001</v>
      </c>
    </row>
    <row r="28" spans="1:31" x14ac:dyDescent="0.25">
      <c r="A28" s="61" t="s">
        <v>136</v>
      </c>
      <c r="B28" s="40" t="s">
        <v>135</v>
      </c>
      <c r="C28" s="133">
        <f>AA28</f>
        <v>0</v>
      </c>
      <c r="D28" s="133">
        <f>AB28</f>
        <v>0</v>
      </c>
      <c r="E28" s="133">
        <v>0</v>
      </c>
      <c r="F28" s="133">
        <v>0</v>
      </c>
      <c r="G28" s="133">
        <v>0</v>
      </c>
      <c r="H28" s="133">
        <v>0</v>
      </c>
      <c r="I28" s="133">
        <v>0</v>
      </c>
      <c r="J28" s="133">
        <v>0</v>
      </c>
      <c r="K28" s="133">
        <v>0</v>
      </c>
      <c r="L28" s="133">
        <v>0</v>
      </c>
      <c r="M28" s="133">
        <v>0</v>
      </c>
      <c r="N28" s="133">
        <v>0</v>
      </c>
      <c r="O28" s="133">
        <v>0</v>
      </c>
      <c r="P28" s="133">
        <v>0</v>
      </c>
      <c r="Q28" s="133">
        <v>0</v>
      </c>
      <c r="R28" s="133">
        <v>0</v>
      </c>
      <c r="S28" s="133">
        <v>0</v>
      </c>
      <c r="T28" s="133">
        <v>0</v>
      </c>
      <c r="U28" s="133">
        <v>0</v>
      </c>
      <c r="V28" s="133">
        <v>0</v>
      </c>
      <c r="W28" s="133">
        <v>0</v>
      </c>
      <c r="X28" s="133">
        <v>0</v>
      </c>
      <c r="Y28" s="133">
        <v>0</v>
      </c>
      <c r="Z28" s="133">
        <v>0</v>
      </c>
      <c r="AA28" s="133">
        <f t="shared" si="1"/>
        <v>0</v>
      </c>
      <c r="AB28" s="133">
        <f t="shared" si="2"/>
        <v>0</v>
      </c>
    </row>
    <row r="29" spans="1:31" x14ac:dyDescent="0.25">
      <c r="A29" s="61" t="s">
        <v>134</v>
      </c>
      <c r="B29" s="65" t="s">
        <v>133</v>
      </c>
      <c r="C29" s="133">
        <f>AA29</f>
        <v>0</v>
      </c>
      <c r="D29" s="133">
        <f>AB29</f>
        <v>0</v>
      </c>
      <c r="E29" s="133">
        <v>0</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f t="shared" si="1"/>
        <v>0</v>
      </c>
      <c r="AB29" s="133">
        <f t="shared" si="2"/>
        <v>0</v>
      </c>
    </row>
    <row r="30" spans="1:31" s="138" customFormat="1" ht="47.25" x14ac:dyDescent="0.25">
      <c r="A30" s="64" t="s">
        <v>60</v>
      </c>
      <c r="B30" s="63" t="s">
        <v>132</v>
      </c>
      <c r="C30" s="132">
        <f>C24/1.2</f>
        <v>0</v>
      </c>
      <c r="D30" s="132">
        <f t="shared" ref="D30:AB30" si="6">D24/1.2</f>
        <v>0.11666666666666668</v>
      </c>
      <c r="E30" s="132">
        <f t="shared" si="6"/>
        <v>0</v>
      </c>
      <c r="F30" s="132">
        <f t="shared" si="6"/>
        <v>-0.11666666666666668</v>
      </c>
      <c r="G30" s="132">
        <f t="shared" si="6"/>
        <v>0</v>
      </c>
      <c r="H30" s="132">
        <f t="shared" si="6"/>
        <v>0</v>
      </c>
      <c r="I30" s="132">
        <f t="shared" si="6"/>
        <v>0</v>
      </c>
      <c r="J30" s="132">
        <f t="shared" si="6"/>
        <v>0</v>
      </c>
      <c r="K30" s="132">
        <f t="shared" si="6"/>
        <v>0</v>
      </c>
      <c r="L30" s="132">
        <f t="shared" si="6"/>
        <v>0</v>
      </c>
      <c r="M30" s="132">
        <f t="shared" si="6"/>
        <v>0</v>
      </c>
      <c r="N30" s="132">
        <f t="shared" si="6"/>
        <v>0</v>
      </c>
      <c r="O30" s="132">
        <f t="shared" si="6"/>
        <v>0</v>
      </c>
      <c r="P30" s="132">
        <f t="shared" ref="P30" si="7">P24/1.2</f>
        <v>0</v>
      </c>
      <c r="Q30" s="132">
        <f t="shared" si="6"/>
        <v>0</v>
      </c>
      <c r="R30" s="132">
        <f t="shared" ref="R30:R34" si="8">R24/1.2</f>
        <v>0</v>
      </c>
      <c r="S30" s="132">
        <f t="shared" si="6"/>
        <v>0</v>
      </c>
      <c r="T30" s="132">
        <f t="shared" si="6"/>
        <v>0</v>
      </c>
      <c r="U30" s="132">
        <f t="shared" si="6"/>
        <v>0.11666666666666668</v>
      </c>
      <c r="V30" s="132">
        <f t="shared" si="6"/>
        <v>0.11666666666666668</v>
      </c>
      <c r="W30" s="132">
        <f t="shared" si="6"/>
        <v>0</v>
      </c>
      <c r="X30" s="132">
        <f t="shared" si="6"/>
        <v>0</v>
      </c>
      <c r="Y30" s="132">
        <f t="shared" si="6"/>
        <v>0</v>
      </c>
      <c r="Z30" s="132">
        <f t="shared" si="6"/>
        <v>0</v>
      </c>
      <c r="AA30" s="132">
        <f t="shared" si="6"/>
        <v>0</v>
      </c>
      <c r="AB30" s="132">
        <f t="shared" si="6"/>
        <v>0.11666666666666668</v>
      </c>
    </row>
    <row r="31" spans="1:31" x14ac:dyDescent="0.25">
      <c r="A31" s="61" t="s">
        <v>131</v>
      </c>
      <c r="B31" s="40" t="s">
        <v>130</v>
      </c>
      <c r="C31" s="133">
        <f t="shared" ref="C31:D38" si="9">AA31</f>
        <v>0</v>
      </c>
      <c r="D31" s="133">
        <f t="shared" si="9"/>
        <v>0</v>
      </c>
      <c r="E31" s="133">
        <v>0</v>
      </c>
      <c r="F31" s="133">
        <v>0</v>
      </c>
      <c r="G31" s="133">
        <v>0</v>
      </c>
      <c r="H31" s="133">
        <v>0</v>
      </c>
      <c r="I31" s="133">
        <v>0</v>
      </c>
      <c r="J31" s="133">
        <v>0</v>
      </c>
      <c r="K31" s="133">
        <v>0</v>
      </c>
      <c r="L31" s="133">
        <v>0</v>
      </c>
      <c r="M31" s="133">
        <v>0</v>
      </c>
      <c r="N31" s="133">
        <v>0</v>
      </c>
      <c r="O31" s="133">
        <v>0</v>
      </c>
      <c r="P31" s="133">
        <v>0</v>
      </c>
      <c r="Q31" s="132">
        <f t="shared" ref="Q31:R31" si="10">Q25/1.2</f>
        <v>0</v>
      </c>
      <c r="R31" s="132">
        <f t="shared" si="8"/>
        <v>0</v>
      </c>
      <c r="S31" s="133">
        <v>0</v>
      </c>
      <c r="T31" s="133">
        <v>0</v>
      </c>
      <c r="U31" s="133">
        <v>0</v>
      </c>
      <c r="V31" s="133">
        <v>0</v>
      </c>
      <c r="W31" s="133">
        <v>0</v>
      </c>
      <c r="X31" s="133">
        <v>0</v>
      </c>
      <c r="Y31" s="133">
        <v>0</v>
      </c>
      <c r="Z31" s="133">
        <v>0</v>
      </c>
      <c r="AA31" s="133">
        <f t="shared" si="1"/>
        <v>0</v>
      </c>
      <c r="AB31" s="134">
        <f t="shared" si="2"/>
        <v>0</v>
      </c>
    </row>
    <row r="32" spans="1:31" ht="31.5" x14ac:dyDescent="0.25">
      <c r="A32" s="61" t="s">
        <v>129</v>
      </c>
      <c r="B32" s="40" t="s">
        <v>128</v>
      </c>
      <c r="C32" s="133">
        <f t="shared" si="9"/>
        <v>0</v>
      </c>
      <c r="D32" s="133">
        <f t="shared" si="9"/>
        <v>0</v>
      </c>
      <c r="E32" s="133">
        <v>0</v>
      </c>
      <c r="F32" s="133">
        <v>0</v>
      </c>
      <c r="G32" s="133">
        <v>0</v>
      </c>
      <c r="H32" s="133">
        <v>0</v>
      </c>
      <c r="I32" s="133">
        <v>0</v>
      </c>
      <c r="J32" s="133">
        <v>0</v>
      </c>
      <c r="K32" s="133">
        <v>0</v>
      </c>
      <c r="L32" s="133">
        <v>0</v>
      </c>
      <c r="M32" s="133">
        <v>0</v>
      </c>
      <c r="N32" s="133">
        <v>0</v>
      </c>
      <c r="O32" s="133">
        <v>0</v>
      </c>
      <c r="P32" s="133">
        <v>0</v>
      </c>
      <c r="Q32" s="132">
        <f t="shared" ref="Q32:R32" si="11">Q26/1.2</f>
        <v>0</v>
      </c>
      <c r="R32" s="132">
        <f t="shared" si="8"/>
        <v>0</v>
      </c>
      <c r="S32" s="133">
        <v>0</v>
      </c>
      <c r="T32" s="133">
        <v>0</v>
      </c>
      <c r="U32" s="133">
        <v>0</v>
      </c>
      <c r="V32" s="133">
        <v>0</v>
      </c>
      <c r="W32" s="133">
        <v>0</v>
      </c>
      <c r="X32" s="133">
        <v>0</v>
      </c>
      <c r="Y32" s="133">
        <v>0</v>
      </c>
      <c r="Z32" s="133">
        <v>0</v>
      </c>
      <c r="AA32" s="133">
        <f t="shared" si="1"/>
        <v>0</v>
      </c>
      <c r="AB32" s="134">
        <f t="shared" si="2"/>
        <v>0</v>
      </c>
    </row>
    <row r="33" spans="1:28" x14ac:dyDescent="0.25">
      <c r="A33" s="61" t="s">
        <v>127</v>
      </c>
      <c r="B33" s="40" t="s">
        <v>126</v>
      </c>
      <c r="C33" s="133">
        <f t="shared" si="9"/>
        <v>0</v>
      </c>
      <c r="D33" s="133">
        <f t="shared" si="9"/>
        <v>0</v>
      </c>
      <c r="E33" s="133">
        <v>0</v>
      </c>
      <c r="F33" s="133">
        <v>0</v>
      </c>
      <c r="G33" s="133">
        <v>0</v>
      </c>
      <c r="H33" s="133">
        <v>0</v>
      </c>
      <c r="I33" s="133">
        <v>0</v>
      </c>
      <c r="J33" s="133">
        <v>0</v>
      </c>
      <c r="K33" s="133">
        <v>0</v>
      </c>
      <c r="L33" s="133">
        <v>0</v>
      </c>
      <c r="M33" s="133">
        <v>0</v>
      </c>
      <c r="N33" s="133">
        <v>0</v>
      </c>
      <c r="O33" s="133">
        <v>0</v>
      </c>
      <c r="P33" s="133">
        <v>0</v>
      </c>
      <c r="Q33" s="132">
        <f t="shared" ref="Q33:R33" si="12">Q27/1.2</f>
        <v>0</v>
      </c>
      <c r="R33" s="132">
        <f t="shared" si="8"/>
        <v>0</v>
      </c>
      <c r="S33" s="133">
        <v>0</v>
      </c>
      <c r="T33" s="133">
        <v>0</v>
      </c>
      <c r="U33" s="133">
        <v>0</v>
      </c>
      <c r="V33" s="133">
        <v>0</v>
      </c>
      <c r="W33" s="133">
        <v>0</v>
      </c>
      <c r="X33" s="133">
        <v>0</v>
      </c>
      <c r="Y33" s="133">
        <v>0</v>
      </c>
      <c r="Z33" s="133">
        <v>0</v>
      </c>
      <c r="AA33" s="133">
        <f t="shared" si="1"/>
        <v>0</v>
      </c>
      <c r="AB33" s="134">
        <f t="shared" si="2"/>
        <v>0</v>
      </c>
    </row>
    <row r="34" spans="1:28" x14ac:dyDescent="0.25">
      <c r="A34" s="61" t="s">
        <v>125</v>
      </c>
      <c r="B34" s="40" t="s">
        <v>124</v>
      </c>
      <c r="C34" s="133">
        <f t="shared" si="9"/>
        <v>0</v>
      </c>
      <c r="D34" s="133">
        <f t="shared" si="9"/>
        <v>0</v>
      </c>
      <c r="E34" s="133">
        <v>0</v>
      </c>
      <c r="F34" s="133">
        <v>0</v>
      </c>
      <c r="G34" s="133">
        <v>0</v>
      </c>
      <c r="H34" s="133">
        <v>0</v>
      </c>
      <c r="I34" s="133">
        <v>0</v>
      </c>
      <c r="J34" s="133">
        <v>0</v>
      </c>
      <c r="K34" s="133">
        <v>0</v>
      </c>
      <c r="L34" s="133">
        <v>0</v>
      </c>
      <c r="M34" s="133">
        <v>0</v>
      </c>
      <c r="N34" s="133">
        <v>0</v>
      </c>
      <c r="O34" s="133">
        <v>0</v>
      </c>
      <c r="P34" s="133">
        <v>0</v>
      </c>
      <c r="Q34" s="132">
        <f t="shared" ref="Q34:R34" si="13">Q28/1.2</f>
        <v>0</v>
      </c>
      <c r="R34" s="132">
        <f t="shared" si="8"/>
        <v>0</v>
      </c>
      <c r="S34" s="133">
        <v>0</v>
      </c>
      <c r="T34" s="133">
        <v>0</v>
      </c>
      <c r="U34" s="133">
        <v>0</v>
      </c>
      <c r="V34" s="133">
        <v>0</v>
      </c>
      <c r="W34" s="133">
        <v>0</v>
      </c>
      <c r="X34" s="133">
        <v>0</v>
      </c>
      <c r="Y34" s="133">
        <v>0</v>
      </c>
      <c r="Z34" s="133">
        <v>0</v>
      </c>
      <c r="AA34" s="133">
        <f t="shared" si="1"/>
        <v>0</v>
      </c>
      <c r="AB34" s="134">
        <f t="shared" si="2"/>
        <v>0</v>
      </c>
    </row>
    <row r="35" spans="1:28" s="138" customFormat="1" ht="31.5" x14ac:dyDescent="0.25">
      <c r="A35" s="64" t="s">
        <v>59</v>
      </c>
      <c r="B35" s="63" t="s">
        <v>369</v>
      </c>
      <c r="C35" s="148">
        <f t="shared" si="9"/>
        <v>0</v>
      </c>
      <c r="D35" s="148">
        <f t="shared" si="9"/>
        <v>0</v>
      </c>
      <c r="E35" s="132">
        <v>0</v>
      </c>
      <c r="F35" s="132">
        <v>0</v>
      </c>
      <c r="G35" s="148">
        <v>0</v>
      </c>
      <c r="H35" s="148">
        <v>0</v>
      </c>
      <c r="I35" s="148">
        <v>0</v>
      </c>
      <c r="J35" s="132">
        <v>0</v>
      </c>
      <c r="K35" s="132">
        <v>0</v>
      </c>
      <c r="L35" s="132">
        <v>0</v>
      </c>
      <c r="M35" s="132">
        <v>0</v>
      </c>
      <c r="N35" s="132">
        <v>0</v>
      </c>
      <c r="O35" s="132">
        <v>0</v>
      </c>
      <c r="P35" s="132">
        <v>0</v>
      </c>
      <c r="Q35" s="132">
        <v>0</v>
      </c>
      <c r="R35" s="132">
        <v>0</v>
      </c>
      <c r="S35" s="148">
        <v>0</v>
      </c>
      <c r="T35" s="148">
        <v>0</v>
      </c>
      <c r="U35" s="148">
        <v>0</v>
      </c>
      <c r="V35" s="132">
        <v>0</v>
      </c>
      <c r="W35" s="132">
        <v>0</v>
      </c>
      <c r="X35" s="132">
        <v>0</v>
      </c>
      <c r="Y35" s="132">
        <v>0</v>
      </c>
      <c r="Z35" s="132">
        <v>0</v>
      </c>
      <c r="AA35" s="132">
        <f t="shared" si="1"/>
        <v>0</v>
      </c>
      <c r="AB35" s="148">
        <f t="shared" si="2"/>
        <v>0</v>
      </c>
    </row>
    <row r="36" spans="1:28" ht="31.5" x14ac:dyDescent="0.25">
      <c r="A36" s="61" t="s">
        <v>123</v>
      </c>
      <c r="B36" s="60" t="s">
        <v>122</v>
      </c>
      <c r="C36" s="135">
        <f t="shared" si="9"/>
        <v>0</v>
      </c>
      <c r="D36" s="135">
        <f t="shared" si="9"/>
        <v>0</v>
      </c>
      <c r="E36" s="133">
        <v>0</v>
      </c>
      <c r="F36" s="133">
        <v>0</v>
      </c>
      <c r="G36" s="133">
        <v>0</v>
      </c>
      <c r="H36" s="133">
        <v>0</v>
      </c>
      <c r="I36" s="149">
        <v>0</v>
      </c>
      <c r="J36" s="133">
        <v>0</v>
      </c>
      <c r="K36" s="133">
        <v>0</v>
      </c>
      <c r="L36" s="133">
        <v>0</v>
      </c>
      <c r="M36" s="133">
        <v>0</v>
      </c>
      <c r="N36" s="133">
        <v>0</v>
      </c>
      <c r="O36" s="133">
        <v>0</v>
      </c>
      <c r="P36" s="133">
        <v>0</v>
      </c>
      <c r="Q36" s="133">
        <v>0</v>
      </c>
      <c r="R36" s="133">
        <v>0</v>
      </c>
      <c r="S36" s="133">
        <v>0</v>
      </c>
      <c r="T36" s="133">
        <v>0</v>
      </c>
      <c r="U36" s="149">
        <v>0</v>
      </c>
      <c r="V36" s="133">
        <v>0</v>
      </c>
      <c r="W36" s="133">
        <v>0</v>
      </c>
      <c r="X36" s="133">
        <v>0</v>
      </c>
      <c r="Y36" s="133">
        <v>0</v>
      </c>
      <c r="Z36" s="133">
        <v>0</v>
      </c>
      <c r="AA36" s="133">
        <f t="shared" si="1"/>
        <v>0</v>
      </c>
      <c r="AB36" s="149">
        <f t="shared" si="2"/>
        <v>0</v>
      </c>
    </row>
    <row r="37" spans="1:28" x14ac:dyDescent="0.25">
      <c r="A37" s="61" t="s">
        <v>121</v>
      </c>
      <c r="B37" s="60" t="s">
        <v>111</v>
      </c>
      <c r="C37" s="135">
        <f t="shared" si="9"/>
        <v>0</v>
      </c>
      <c r="D37" s="135">
        <f t="shared" si="9"/>
        <v>0</v>
      </c>
      <c r="E37" s="133">
        <v>0</v>
      </c>
      <c r="F37" s="133">
        <v>0</v>
      </c>
      <c r="G37" s="133">
        <v>0</v>
      </c>
      <c r="H37" s="133">
        <v>0</v>
      </c>
      <c r="I37" s="149">
        <v>0</v>
      </c>
      <c r="J37" s="133">
        <v>0</v>
      </c>
      <c r="K37" s="133">
        <v>0</v>
      </c>
      <c r="L37" s="133">
        <v>0</v>
      </c>
      <c r="M37" s="133">
        <v>0</v>
      </c>
      <c r="N37" s="133">
        <v>0</v>
      </c>
      <c r="O37" s="133">
        <v>0</v>
      </c>
      <c r="P37" s="133">
        <v>0</v>
      </c>
      <c r="Q37" s="133">
        <v>0</v>
      </c>
      <c r="R37" s="133">
        <v>0</v>
      </c>
      <c r="S37" s="133">
        <v>0</v>
      </c>
      <c r="T37" s="133">
        <v>0</v>
      </c>
      <c r="U37" s="149">
        <v>0</v>
      </c>
      <c r="V37" s="133">
        <v>0</v>
      </c>
      <c r="W37" s="133">
        <v>0</v>
      </c>
      <c r="X37" s="133">
        <v>0</v>
      </c>
      <c r="Y37" s="133">
        <v>0</v>
      </c>
      <c r="Z37" s="133">
        <v>0</v>
      </c>
      <c r="AA37" s="133">
        <f t="shared" si="1"/>
        <v>0</v>
      </c>
      <c r="AB37" s="149">
        <f t="shared" si="2"/>
        <v>0</v>
      </c>
    </row>
    <row r="38" spans="1:28" x14ac:dyDescent="0.25">
      <c r="A38" s="61" t="s">
        <v>120</v>
      </c>
      <c r="B38" s="60" t="s">
        <v>109</v>
      </c>
      <c r="C38" s="135">
        <f t="shared" si="9"/>
        <v>0</v>
      </c>
      <c r="D38" s="135">
        <f t="shared" si="9"/>
        <v>0</v>
      </c>
      <c r="E38" s="133">
        <v>0</v>
      </c>
      <c r="F38" s="133">
        <v>0</v>
      </c>
      <c r="G38" s="133">
        <v>0</v>
      </c>
      <c r="H38" s="133">
        <v>0</v>
      </c>
      <c r="I38" s="149">
        <v>0</v>
      </c>
      <c r="J38" s="133">
        <v>0</v>
      </c>
      <c r="K38" s="133">
        <v>0</v>
      </c>
      <c r="L38" s="133">
        <v>0</v>
      </c>
      <c r="M38" s="133">
        <v>0</v>
      </c>
      <c r="N38" s="133">
        <v>0</v>
      </c>
      <c r="O38" s="133">
        <v>0</v>
      </c>
      <c r="P38" s="133">
        <v>0</v>
      </c>
      <c r="Q38" s="133">
        <v>0</v>
      </c>
      <c r="R38" s="133">
        <v>0</v>
      </c>
      <c r="S38" s="133">
        <v>0</v>
      </c>
      <c r="T38" s="133">
        <v>0</v>
      </c>
      <c r="U38" s="149">
        <v>0</v>
      </c>
      <c r="V38" s="133">
        <v>0</v>
      </c>
      <c r="W38" s="133">
        <v>0</v>
      </c>
      <c r="X38" s="133">
        <v>0</v>
      </c>
      <c r="Y38" s="133">
        <v>0</v>
      </c>
      <c r="Z38" s="133">
        <v>0</v>
      </c>
      <c r="AA38" s="133">
        <f t="shared" si="1"/>
        <v>0</v>
      </c>
      <c r="AB38" s="149">
        <f t="shared" si="2"/>
        <v>0</v>
      </c>
    </row>
    <row r="39" spans="1:28" ht="31.5" x14ac:dyDescent="0.25">
      <c r="A39" s="61" t="s">
        <v>119</v>
      </c>
      <c r="B39" s="40" t="s">
        <v>107</v>
      </c>
      <c r="C39" s="149">
        <f>AA39</f>
        <v>0</v>
      </c>
      <c r="D39" s="149">
        <f>AB39</f>
        <v>0.32</v>
      </c>
      <c r="E39" s="133">
        <v>0</v>
      </c>
      <c r="F39" s="133">
        <v>0</v>
      </c>
      <c r="G39" s="149">
        <v>0</v>
      </c>
      <c r="H39" s="149">
        <v>0</v>
      </c>
      <c r="I39" s="149">
        <v>0</v>
      </c>
      <c r="J39" s="133">
        <v>0</v>
      </c>
      <c r="K39" s="133">
        <v>0</v>
      </c>
      <c r="L39" s="133">
        <v>0</v>
      </c>
      <c r="M39" s="133">
        <v>0</v>
      </c>
      <c r="N39" s="133">
        <v>0</v>
      </c>
      <c r="O39" s="133">
        <v>0</v>
      </c>
      <c r="P39" s="133">
        <v>0</v>
      </c>
      <c r="Q39" s="133">
        <v>0</v>
      </c>
      <c r="R39" s="133">
        <v>0</v>
      </c>
      <c r="S39" s="149">
        <v>0</v>
      </c>
      <c r="T39" s="149">
        <v>0</v>
      </c>
      <c r="U39" s="149">
        <v>0.32</v>
      </c>
      <c r="V39" s="133">
        <v>0.32</v>
      </c>
      <c r="W39" s="133">
        <v>0</v>
      </c>
      <c r="X39" s="133">
        <v>0</v>
      </c>
      <c r="Y39" s="133">
        <v>0</v>
      </c>
      <c r="Z39" s="133">
        <v>0</v>
      </c>
      <c r="AA39" s="149">
        <f t="shared" si="1"/>
        <v>0</v>
      </c>
      <c r="AB39" s="149">
        <f t="shared" si="2"/>
        <v>0.32</v>
      </c>
    </row>
    <row r="40" spans="1:28" ht="31.5" x14ac:dyDescent="0.25">
      <c r="A40" s="61" t="s">
        <v>118</v>
      </c>
      <c r="B40" s="40" t="s">
        <v>105</v>
      </c>
      <c r="C40" s="133">
        <f t="shared" ref="C40:D46" si="14">AA40</f>
        <v>0</v>
      </c>
      <c r="D40" s="133">
        <f t="shared" si="14"/>
        <v>0</v>
      </c>
      <c r="E40" s="133">
        <v>0</v>
      </c>
      <c r="F40" s="133">
        <v>0</v>
      </c>
      <c r="G40" s="133">
        <v>0</v>
      </c>
      <c r="H40" s="133">
        <v>0</v>
      </c>
      <c r="I40" s="133">
        <v>0</v>
      </c>
      <c r="J40" s="133">
        <v>0</v>
      </c>
      <c r="K40" s="133">
        <v>0</v>
      </c>
      <c r="L40" s="133">
        <v>0</v>
      </c>
      <c r="M40" s="133">
        <v>0</v>
      </c>
      <c r="N40" s="133">
        <v>0</v>
      </c>
      <c r="O40" s="133">
        <v>0</v>
      </c>
      <c r="P40" s="133">
        <v>0</v>
      </c>
      <c r="Q40" s="133">
        <v>0</v>
      </c>
      <c r="R40" s="133">
        <v>0</v>
      </c>
      <c r="S40" s="133">
        <v>0</v>
      </c>
      <c r="T40" s="133">
        <v>0</v>
      </c>
      <c r="U40" s="133">
        <v>0</v>
      </c>
      <c r="V40" s="133">
        <v>0</v>
      </c>
      <c r="W40" s="133">
        <v>0</v>
      </c>
      <c r="X40" s="133">
        <v>0</v>
      </c>
      <c r="Y40" s="133">
        <v>0</v>
      </c>
      <c r="Z40" s="133">
        <v>0</v>
      </c>
      <c r="AA40" s="133">
        <f t="shared" si="1"/>
        <v>0</v>
      </c>
      <c r="AB40" s="133">
        <f t="shared" si="2"/>
        <v>0</v>
      </c>
    </row>
    <row r="41" spans="1:28" x14ac:dyDescent="0.25">
      <c r="A41" s="61" t="s">
        <v>117</v>
      </c>
      <c r="B41" s="40" t="s">
        <v>103</v>
      </c>
      <c r="C41" s="133">
        <f t="shared" si="14"/>
        <v>0</v>
      </c>
      <c r="D41" s="133">
        <f t="shared" si="14"/>
        <v>0</v>
      </c>
      <c r="E41" s="133">
        <v>0</v>
      </c>
      <c r="F41" s="133">
        <v>0</v>
      </c>
      <c r="G41" s="133">
        <v>0</v>
      </c>
      <c r="H41" s="133">
        <v>0</v>
      </c>
      <c r="I41" s="133">
        <v>0</v>
      </c>
      <c r="J41" s="133">
        <v>0</v>
      </c>
      <c r="K41" s="133">
        <v>0</v>
      </c>
      <c r="L41" s="133">
        <v>0</v>
      </c>
      <c r="M41" s="133">
        <v>0</v>
      </c>
      <c r="N41" s="133">
        <v>0</v>
      </c>
      <c r="O41" s="133">
        <v>0</v>
      </c>
      <c r="P41" s="133">
        <v>0</v>
      </c>
      <c r="Q41" s="133">
        <v>0</v>
      </c>
      <c r="R41" s="133">
        <v>0</v>
      </c>
      <c r="S41" s="133">
        <v>0</v>
      </c>
      <c r="T41" s="133">
        <v>0</v>
      </c>
      <c r="U41" s="133">
        <v>0</v>
      </c>
      <c r="V41" s="133">
        <v>0</v>
      </c>
      <c r="W41" s="133">
        <v>0</v>
      </c>
      <c r="X41" s="133">
        <v>0</v>
      </c>
      <c r="Y41" s="133">
        <v>0</v>
      </c>
      <c r="Z41" s="133">
        <v>0</v>
      </c>
      <c r="AA41" s="133">
        <f t="shared" si="1"/>
        <v>0</v>
      </c>
      <c r="AB41" s="133">
        <f t="shared" si="2"/>
        <v>0</v>
      </c>
    </row>
    <row r="42" spans="1:28" ht="18.75" x14ac:dyDescent="0.25">
      <c r="A42" s="61" t="s">
        <v>116</v>
      </c>
      <c r="B42" s="60" t="s">
        <v>101</v>
      </c>
      <c r="C42" s="135">
        <f t="shared" si="14"/>
        <v>0</v>
      </c>
      <c r="D42" s="135">
        <f t="shared" si="14"/>
        <v>0</v>
      </c>
      <c r="E42" s="133">
        <v>0</v>
      </c>
      <c r="F42" s="133">
        <v>0</v>
      </c>
      <c r="G42" s="133">
        <v>0</v>
      </c>
      <c r="H42" s="133">
        <v>0</v>
      </c>
      <c r="I42" s="133">
        <v>0</v>
      </c>
      <c r="J42" s="133">
        <v>0</v>
      </c>
      <c r="K42" s="133">
        <v>0</v>
      </c>
      <c r="L42" s="133">
        <v>0</v>
      </c>
      <c r="M42" s="133">
        <v>0</v>
      </c>
      <c r="N42" s="133">
        <v>0</v>
      </c>
      <c r="O42" s="135">
        <v>0</v>
      </c>
      <c r="P42" s="135">
        <v>0</v>
      </c>
      <c r="Q42" s="135">
        <v>0</v>
      </c>
      <c r="R42" s="135">
        <v>0</v>
      </c>
      <c r="S42" s="133">
        <v>0</v>
      </c>
      <c r="T42" s="133">
        <v>0</v>
      </c>
      <c r="U42" s="133">
        <v>0</v>
      </c>
      <c r="V42" s="133">
        <v>0</v>
      </c>
      <c r="W42" s="133">
        <v>0</v>
      </c>
      <c r="X42" s="133">
        <v>0</v>
      </c>
      <c r="Y42" s="133">
        <v>0</v>
      </c>
      <c r="Z42" s="133">
        <v>0</v>
      </c>
      <c r="AA42" s="135">
        <f t="shared" si="1"/>
        <v>0</v>
      </c>
      <c r="AB42" s="135">
        <f t="shared" si="2"/>
        <v>0</v>
      </c>
    </row>
    <row r="43" spans="1:28" s="138" customFormat="1" x14ac:dyDescent="0.25">
      <c r="A43" s="64" t="s">
        <v>58</v>
      </c>
      <c r="B43" s="63" t="s">
        <v>115</v>
      </c>
      <c r="C43" s="148">
        <f t="shared" si="14"/>
        <v>0</v>
      </c>
      <c r="D43" s="148">
        <f t="shared" si="14"/>
        <v>0</v>
      </c>
      <c r="E43" s="132">
        <v>0</v>
      </c>
      <c r="F43" s="132">
        <v>0</v>
      </c>
      <c r="G43" s="148">
        <v>0</v>
      </c>
      <c r="H43" s="148">
        <v>0</v>
      </c>
      <c r="I43" s="148">
        <v>0</v>
      </c>
      <c r="J43" s="132">
        <v>0</v>
      </c>
      <c r="K43" s="132">
        <v>0</v>
      </c>
      <c r="L43" s="132">
        <v>0</v>
      </c>
      <c r="M43" s="132">
        <v>0</v>
      </c>
      <c r="N43" s="132">
        <v>0</v>
      </c>
      <c r="O43" s="148">
        <v>0</v>
      </c>
      <c r="P43" s="148">
        <v>0</v>
      </c>
      <c r="Q43" s="148">
        <v>0</v>
      </c>
      <c r="R43" s="148">
        <v>0</v>
      </c>
      <c r="S43" s="148">
        <v>0</v>
      </c>
      <c r="T43" s="148">
        <v>0</v>
      </c>
      <c r="U43" s="148">
        <v>0</v>
      </c>
      <c r="V43" s="132">
        <v>0</v>
      </c>
      <c r="W43" s="132">
        <v>0</v>
      </c>
      <c r="X43" s="132">
        <v>0</v>
      </c>
      <c r="Y43" s="132">
        <v>0</v>
      </c>
      <c r="Z43" s="132">
        <v>0</v>
      </c>
      <c r="AA43" s="148">
        <f t="shared" si="1"/>
        <v>0</v>
      </c>
      <c r="AB43" s="148">
        <f t="shared" si="2"/>
        <v>0</v>
      </c>
    </row>
    <row r="44" spans="1:28" x14ac:dyDescent="0.25">
      <c r="A44" s="61" t="s">
        <v>114</v>
      </c>
      <c r="B44" s="40" t="s">
        <v>113</v>
      </c>
      <c r="C44" s="133">
        <f t="shared" si="14"/>
        <v>0</v>
      </c>
      <c r="D44" s="133">
        <f t="shared" si="14"/>
        <v>0</v>
      </c>
      <c r="E44" s="133">
        <v>0</v>
      </c>
      <c r="F44" s="133">
        <v>0</v>
      </c>
      <c r="G44" s="133">
        <v>0</v>
      </c>
      <c r="H44" s="133">
        <v>0</v>
      </c>
      <c r="I44" s="149">
        <v>0</v>
      </c>
      <c r="J44" s="133">
        <v>0</v>
      </c>
      <c r="K44" s="133">
        <v>0</v>
      </c>
      <c r="L44" s="133">
        <v>0</v>
      </c>
      <c r="M44" s="133">
        <v>0</v>
      </c>
      <c r="N44" s="133">
        <v>0</v>
      </c>
      <c r="O44" s="133">
        <v>0</v>
      </c>
      <c r="P44" s="133">
        <v>0</v>
      </c>
      <c r="Q44" s="133">
        <v>0</v>
      </c>
      <c r="R44" s="133">
        <v>0</v>
      </c>
      <c r="S44" s="133">
        <v>0</v>
      </c>
      <c r="T44" s="133">
        <v>0</v>
      </c>
      <c r="U44" s="149">
        <v>0</v>
      </c>
      <c r="V44" s="133">
        <v>0</v>
      </c>
      <c r="W44" s="133">
        <v>0</v>
      </c>
      <c r="X44" s="133">
        <v>0</v>
      </c>
      <c r="Y44" s="133">
        <v>0</v>
      </c>
      <c r="Z44" s="133">
        <v>0</v>
      </c>
      <c r="AA44" s="133">
        <f t="shared" si="1"/>
        <v>0</v>
      </c>
      <c r="AB44" s="133">
        <f t="shared" si="2"/>
        <v>0</v>
      </c>
    </row>
    <row r="45" spans="1:28" x14ac:dyDescent="0.25">
      <c r="A45" s="61" t="s">
        <v>112</v>
      </c>
      <c r="B45" s="40" t="s">
        <v>111</v>
      </c>
      <c r="C45" s="133">
        <f t="shared" si="14"/>
        <v>0</v>
      </c>
      <c r="D45" s="133">
        <f t="shared" si="14"/>
        <v>0</v>
      </c>
      <c r="E45" s="133">
        <v>0</v>
      </c>
      <c r="F45" s="133">
        <v>0</v>
      </c>
      <c r="G45" s="133">
        <v>0</v>
      </c>
      <c r="H45" s="133">
        <v>0</v>
      </c>
      <c r="I45" s="149">
        <v>0</v>
      </c>
      <c r="J45" s="133">
        <v>0</v>
      </c>
      <c r="K45" s="133">
        <v>0</v>
      </c>
      <c r="L45" s="133">
        <v>0</v>
      </c>
      <c r="M45" s="133">
        <v>0</v>
      </c>
      <c r="N45" s="133">
        <v>0</v>
      </c>
      <c r="O45" s="133">
        <v>0</v>
      </c>
      <c r="P45" s="133">
        <v>0</v>
      </c>
      <c r="Q45" s="133">
        <v>0</v>
      </c>
      <c r="R45" s="133">
        <v>0</v>
      </c>
      <c r="S45" s="133">
        <v>0</v>
      </c>
      <c r="T45" s="133">
        <v>0</v>
      </c>
      <c r="U45" s="149">
        <v>0</v>
      </c>
      <c r="V45" s="133">
        <v>0</v>
      </c>
      <c r="W45" s="133">
        <v>0</v>
      </c>
      <c r="X45" s="133">
        <v>0</v>
      </c>
      <c r="Y45" s="133">
        <v>0</v>
      </c>
      <c r="Z45" s="133">
        <v>0</v>
      </c>
      <c r="AA45" s="133">
        <f t="shared" si="1"/>
        <v>0</v>
      </c>
      <c r="AB45" s="133">
        <f t="shared" si="2"/>
        <v>0</v>
      </c>
    </row>
    <row r="46" spans="1:28" x14ac:dyDescent="0.25">
      <c r="A46" s="61" t="s">
        <v>110</v>
      </c>
      <c r="B46" s="40" t="s">
        <v>109</v>
      </c>
      <c r="C46" s="133">
        <f t="shared" si="14"/>
        <v>0</v>
      </c>
      <c r="D46" s="133">
        <f t="shared" si="14"/>
        <v>0</v>
      </c>
      <c r="E46" s="133">
        <v>0</v>
      </c>
      <c r="F46" s="133">
        <v>0</v>
      </c>
      <c r="G46" s="133">
        <v>0</v>
      </c>
      <c r="H46" s="133">
        <v>0</v>
      </c>
      <c r="I46" s="149">
        <v>0</v>
      </c>
      <c r="J46" s="133">
        <v>0</v>
      </c>
      <c r="K46" s="133">
        <v>0</v>
      </c>
      <c r="L46" s="133">
        <v>0</v>
      </c>
      <c r="M46" s="133">
        <v>0</v>
      </c>
      <c r="N46" s="133">
        <v>0</v>
      </c>
      <c r="O46" s="133">
        <v>0</v>
      </c>
      <c r="P46" s="133">
        <v>0</v>
      </c>
      <c r="Q46" s="133">
        <v>0</v>
      </c>
      <c r="R46" s="133">
        <v>0</v>
      </c>
      <c r="S46" s="133">
        <v>0</v>
      </c>
      <c r="T46" s="133">
        <v>0</v>
      </c>
      <c r="U46" s="149">
        <v>0</v>
      </c>
      <c r="V46" s="133">
        <v>0</v>
      </c>
      <c r="W46" s="133">
        <v>0</v>
      </c>
      <c r="X46" s="133">
        <v>0</v>
      </c>
      <c r="Y46" s="133">
        <v>0</v>
      </c>
      <c r="Z46" s="133">
        <v>0</v>
      </c>
      <c r="AA46" s="133">
        <f t="shared" si="1"/>
        <v>0</v>
      </c>
      <c r="AB46" s="133">
        <f t="shared" si="2"/>
        <v>0</v>
      </c>
    </row>
    <row r="47" spans="1:28" ht="31.5" x14ac:dyDescent="0.25">
      <c r="A47" s="61" t="s">
        <v>108</v>
      </c>
      <c r="B47" s="40" t="s">
        <v>107</v>
      </c>
      <c r="C47" s="149">
        <f>C39</f>
        <v>0</v>
      </c>
      <c r="D47" s="149">
        <f t="shared" ref="D47:AB47" si="15">D39</f>
        <v>0.32</v>
      </c>
      <c r="E47" s="149">
        <f t="shared" si="15"/>
        <v>0</v>
      </c>
      <c r="F47" s="149">
        <f t="shared" si="15"/>
        <v>0</v>
      </c>
      <c r="G47" s="149">
        <f t="shared" si="15"/>
        <v>0</v>
      </c>
      <c r="H47" s="149">
        <f t="shared" si="15"/>
        <v>0</v>
      </c>
      <c r="I47" s="149">
        <f t="shared" si="15"/>
        <v>0</v>
      </c>
      <c r="J47" s="149">
        <f t="shared" si="15"/>
        <v>0</v>
      </c>
      <c r="K47" s="149">
        <f t="shared" si="15"/>
        <v>0</v>
      </c>
      <c r="L47" s="149">
        <f t="shared" si="15"/>
        <v>0</v>
      </c>
      <c r="M47" s="149">
        <f t="shared" si="15"/>
        <v>0</v>
      </c>
      <c r="N47" s="149">
        <f t="shared" si="15"/>
        <v>0</v>
      </c>
      <c r="O47" s="149">
        <f t="shared" si="15"/>
        <v>0</v>
      </c>
      <c r="P47" s="149">
        <f t="shared" ref="P47" si="16">P39</f>
        <v>0</v>
      </c>
      <c r="Q47" s="149">
        <f t="shared" si="15"/>
        <v>0</v>
      </c>
      <c r="R47" s="149">
        <f t="shared" ref="R47" si="17">R39</f>
        <v>0</v>
      </c>
      <c r="S47" s="149">
        <f t="shared" si="15"/>
        <v>0</v>
      </c>
      <c r="T47" s="149">
        <f t="shared" si="15"/>
        <v>0</v>
      </c>
      <c r="U47" s="149">
        <f t="shared" si="15"/>
        <v>0.32</v>
      </c>
      <c r="V47" s="149">
        <f t="shared" si="15"/>
        <v>0.32</v>
      </c>
      <c r="W47" s="149">
        <f t="shared" si="15"/>
        <v>0</v>
      </c>
      <c r="X47" s="149">
        <f t="shared" si="15"/>
        <v>0</v>
      </c>
      <c r="Y47" s="149">
        <f t="shared" si="15"/>
        <v>0</v>
      </c>
      <c r="Z47" s="149">
        <f t="shared" si="15"/>
        <v>0</v>
      </c>
      <c r="AA47" s="149">
        <f t="shared" si="15"/>
        <v>0</v>
      </c>
      <c r="AB47" s="149">
        <f t="shared" si="15"/>
        <v>0.32</v>
      </c>
    </row>
    <row r="48" spans="1:28" ht="31.5" x14ac:dyDescent="0.25">
      <c r="A48" s="61" t="s">
        <v>106</v>
      </c>
      <c r="B48" s="40" t="s">
        <v>105</v>
      </c>
      <c r="C48" s="133">
        <f t="shared" ref="C48:D51" si="18">AA48</f>
        <v>0</v>
      </c>
      <c r="D48" s="133">
        <f t="shared" si="18"/>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f t="shared" si="1"/>
        <v>0</v>
      </c>
      <c r="AB48" s="133">
        <f t="shared" si="2"/>
        <v>0</v>
      </c>
    </row>
    <row r="49" spans="1:28" x14ac:dyDescent="0.25">
      <c r="A49" s="61" t="s">
        <v>104</v>
      </c>
      <c r="B49" s="40" t="s">
        <v>103</v>
      </c>
      <c r="C49" s="133">
        <f t="shared" si="18"/>
        <v>0</v>
      </c>
      <c r="D49" s="133">
        <f t="shared" si="18"/>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f t="shared" si="1"/>
        <v>0</v>
      </c>
      <c r="AB49" s="133">
        <f t="shared" si="2"/>
        <v>0</v>
      </c>
    </row>
    <row r="50" spans="1:28" ht="18.75" x14ac:dyDescent="0.25">
      <c r="A50" s="61" t="s">
        <v>102</v>
      </c>
      <c r="B50" s="60" t="s">
        <v>101</v>
      </c>
      <c r="C50" s="135">
        <f t="shared" si="18"/>
        <v>0</v>
      </c>
      <c r="D50" s="135">
        <f t="shared" si="18"/>
        <v>0</v>
      </c>
      <c r="E50" s="133">
        <v>0</v>
      </c>
      <c r="F50" s="133">
        <v>0</v>
      </c>
      <c r="G50" s="133">
        <v>0</v>
      </c>
      <c r="H50" s="133">
        <v>0</v>
      </c>
      <c r="I50" s="133">
        <v>0</v>
      </c>
      <c r="J50" s="133">
        <v>0</v>
      </c>
      <c r="K50" s="133">
        <v>0</v>
      </c>
      <c r="L50" s="133">
        <v>0</v>
      </c>
      <c r="M50" s="133">
        <v>0</v>
      </c>
      <c r="N50" s="133">
        <v>0</v>
      </c>
      <c r="O50" s="135">
        <v>0</v>
      </c>
      <c r="P50" s="135">
        <v>0</v>
      </c>
      <c r="Q50" s="135">
        <v>0</v>
      </c>
      <c r="R50" s="135">
        <v>0</v>
      </c>
      <c r="S50" s="133">
        <v>0</v>
      </c>
      <c r="T50" s="133">
        <v>0</v>
      </c>
      <c r="U50" s="133">
        <v>0</v>
      </c>
      <c r="V50" s="133">
        <v>0</v>
      </c>
      <c r="W50" s="133">
        <v>0</v>
      </c>
      <c r="X50" s="133">
        <v>0</v>
      </c>
      <c r="Y50" s="133">
        <v>0</v>
      </c>
      <c r="Z50" s="133">
        <v>0</v>
      </c>
      <c r="AA50" s="135">
        <f t="shared" si="1"/>
        <v>0</v>
      </c>
      <c r="AB50" s="135">
        <f t="shared" si="2"/>
        <v>0</v>
      </c>
    </row>
    <row r="51" spans="1:28" s="138" customFormat="1" ht="35.25" customHeight="1" x14ac:dyDescent="0.25">
      <c r="A51" s="64" t="s">
        <v>56</v>
      </c>
      <c r="B51" s="63" t="s">
        <v>100</v>
      </c>
      <c r="C51" s="148">
        <f t="shared" si="18"/>
        <v>0</v>
      </c>
      <c r="D51" s="148">
        <f t="shared" si="18"/>
        <v>0</v>
      </c>
      <c r="E51" s="132">
        <v>0</v>
      </c>
      <c r="F51" s="132">
        <v>0</v>
      </c>
      <c r="G51" s="148">
        <v>0</v>
      </c>
      <c r="H51" s="148">
        <v>0</v>
      </c>
      <c r="I51" s="148">
        <v>0</v>
      </c>
      <c r="J51" s="132">
        <v>0</v>
      </c>
      <c r="K51" s="132">
        <v>0</v>
      </c>
      <c r="L51" s="132">
        <v>0</v>
      </c>
      <c r="M51" s="132">
        <v>0</v>
      </c>
      <c r="N51" s="132">
        <v>0</v>
      </c>
      <c r="O51" s="148">
        <v>0</v>
      </c>
      <c r="P51" s="148">
        <v>0</v>
      </c>
      <c r="Q51" s="148">
        <v>0</v>
      </c>
      <c r="R51" s="148">
        <v>0</v>
      </c>
      <c r="S51" s="148">
        <v>0</v>
      </c>
      <c r="T51" s="148">
        <v>0</v>
      </c>
      <c r="U51" s="148">
        <v>0</v>
      </c>
      <c r="V51" s="132">
        <v>0</v>
      </c>
      <c r="W51" s="132">
        <v>0</v>
      </c>
      <c r="X51" s="132">
        <v>0</v>
      </c>
      <c r="Y51" s="132">
        <v>0</v>
      </c>
      <c r="Z51" s="132">
        <v>0</v>
      </c>
      <c r="AA51" s="148">
        <f t="shared" si="1"/>
        <v>0</v>
      </c>
      <c r="AB51" s="148">
        <f t="shared" si="2"/>
        <v>0</v>
      </c>
    </row>
    <row r="52" spans="1:28" x14ac:dyDescent="0.25">
      <c r="A52" s="61" t="s">
        <v>99</v>
      </c>
      <c r="B52" s="40" t="s">
        <v>98</v>
      </c>
      <c r="C52" s="133">
        <f>C30</f>
        <v>0</v>
      </c>
      <c r="D52" s="133">
        <f t="shared" ref="D52:AB52" si="19">D30</f>
        <v>0.11666666666666668</v>
      </c>
      <c r="E52" s="133">
        <f t="shared" si="19"/>
        <v>0</v>
      </c>
      <c r="F52" s="133">
        <f t="shared" si="19"/>
        <v>-0.11666666666666668</v>
      </c>
      <c r="G52" s="133">
        <f t="shared" si="19"/>
        <v>0</v>
      </c>
      <c r="H52" s="133">
        <f t="shared" si="19"/>
        <v>0</v>
      </c>
      <c r="I52" s="133">
        <f t="shared" si="19"/>
        <v>0</v>
      </c>
      <c r="J52" s="133">
        <f t="shared" si="19"/>
        <v>0</v>
      </c>
      <c r="K52" s="133">
        <f t="shared" si="19"/>
        <v>0</v>
      </c>
      <c r="L52" s="133">
        <f t="shared" si="19"/>
        <v>0</v>
      </c>
      <c r="M52" s="133">
        <f t="shared" si="19"/>
        <v>0</v>
      </c>
      <c r="N52" s="133">
        <f t="shared" si="19"/>
        <v>0</v>
      </c>
      <c r="O52" s="133">
        <f t="shared" si="19"/>
        <v>0</v>
      </c>
      <c r="P52" s="133">
        <f t="shared" ref="P52" si="20">P30</f>
        <v>0</v>
      </c>
      <c r="Q52" s="133">
        <f t="shared" si="19"/>
        <v>0</v>
      </c>
      <c r="R52" s="133">
        <f t="shared" ref="R52" si="21">R30</f>
        <v>0</v>
      </c>
      <c r="S52" s="133">
        <f t="shared" si="19"/>
        <v>0</v>
      </c>
      <c r="T52" s="133">
        <f t="shared" si="19"/>
        <v>0</v>
      </c>
      <c r="U52" s="133">
        <f t="shared" si="19"/>
        <v>0.11666666666666668</v>
      </c>
      <c r="V52" s="133">
        <f t="shared" si="19"/>
        <v>0.11666666666666668</v>
      </c>
      <c r="W52" s="133">
        <f t="shared" si="19"/>
        <v>0</v>
      </c>
      <c r="X52" s="133">
        <f t="shared" si="19"/>
        <v>0</v>
      </c>
      <c r="Y52" s="133">
        <f t="shared" si="19"/>
        <v>0</v>
      </c>
      <c r="Z52" s="133">
        <f t="shared" si="19"/>
        <v>0</v>
      </c>
      <c r="AA52" s="133">
        <f t="shared" si="19"/>
        <v>0</v>
      </c>
      <c r="AB52" s="133">
        <f t="shared" si="19"/>
        <v>0.11666666666666668</v>
      </c>
    </row>
    <row r="53" spans="1:28" x14ac:dyDescent="0.25">
      <c r="A53" s="61" t="s">
        <v>97</v>
      </c>
      <c r="B53" s="40" t="s">
        <v>91</v>
      </c>
      <c r="C53" s="133">
        <f t="shared" ref="C53:D55" si="22">AA53</f>
        <v>0</v>
      </c>
      <c r="D53" s="133">
        <f t="shared" si="22"/>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f t="shared" si="1"/>
        <v>0</v>
      </c>
      <c r="AB53" s="133">
        <f t="shared" si="2"/>
        <v>0</v>
      </c>
    </row>
    <row r="54" spans="1:28" x14ac:dyDescent="0.25">
      <c r="A54" s="61" t="s">
        <v>96</v>
      </c>
      <c r="B54" s="60" t="s">
        <v>90</v>
      </c>
      <c r="C54" s="135">
        <f t="shared" si="22"/>
        <v>0</v>
      </c>
      <c r="D54" s="135">
        <f t="shared" si="22"/>
        <v>0</v>
      </c>
      <c r="E54" s="133">
        <v>0</v>
      </c>
      <c r="F54" s="133">
        <v>0</v>
      </c>
      <c r="G54" s="133">
        <v>0</v>
      </c>
      <c r="H54" s="133">
        <v>0</v>
      </c>
      <c r="I54" s="133">
        <v>0</v>
      </c>
      <c r="J54" s="133">
        <v>0</v>
      </c>
      <c r="K54" s="133">
        <v>0</v>
      </c>
      <c r="L54" s="133">
        <v>0</v>
      </c>
      <c r="M54" s="133">
        <v>0</v>
      </c>
      <c r="N54" s="133">
        <v>0</v>
      </c>
      <c r="O54" s="135">
        <v>0</v>
      </c>
      <c r="P54" s="135">
        <v>0</v>
      </c>
      <c r="Q54" s="135">
        <v>0</v>
      </c>
      <c r="R54" s="135">
        <v>0</v>
      </c>
      <c r="S54" s="133">
        <v>0</v>
      </c>
      <c r="T54" s="133">
        <v>0</v>
      </c>
      <c r="U54" s="133">
        <v>0</v>
      </c>
      <c r="V54" s="133">
        <v>0</v>
      </c>
      <c r="W54" s="133">
        <v>0</v>
      </c>
      <c r="X54" s="133">
        <v>0</v>
      </c>
      <c r="Y54" s="133">
        <v>0</v>
      </c>
      <c r="Z54" s="133">
        <v>0</v>
      </c>
      <c r="AA54" s="135">
        <f t="shared" si="1"/>
        <v>0</v>
      </c>
      <c r="AB54" s="135">
        <f t="shared" si="2"/>
        <v>0</v>
      </c>
    </row>
    <row r="55" spans="1:28" x14ac:dyDescent="0.25">
      <c r="A55" s="61" t="s">
        <v>95</v>
      </c>
      <c r="B55" s="60" t="s">
        <v>89</v>
      </c>
      <c r="C55" s="135">
        <f t="shared" si="22"/>
        <v>0</v>
      </c>
      <c r="D55" s="135">
        <f t="shared" si="22"/>
        <v>0</v>
      </c>
      <c r="E55" s="133">
        <v>0</v>
      </c>
      <c r="F55" s="133">
        <v>0</v>
      </c>
      <c r="G55" s="133">
        <v>0</v>
      </c>
      <c r="H55" s="133">
        <v>0</v>
      </c>
      <c r="I55" s="133">
        <v>0</v>
      </c>
      <c r="J55" s="133">
        <v>0</v>
      </c>
      <c r="K55" s="133">
        <v>0</v>
      </c>
      <c r="L55" s="133">
        <v>0</v>
      </c>
      <c r="M55" s="133">
        <v>0</v>
      </c>
      <c r="N55" s="133">
        <v>0</v>
      </c>
      <c r="O55" s="135">
        <v>0</v>
      </c>
      <c r="P55" s="135">
        <v>0</v>
      </c>
      <c r="Q55" s="135">
        <v>0</v>
      </c>
      <c r="R55" s="135">
        <v>0</v>
      </c>
      <c r="S55" s="133">
        <v>0</v>
      </c>
      <c r="T55" s="133">
        <v>0</v>
      </c>
      <c r="U55" s="133">
        <v>0</v>
      </c>
      <c r="V55" s="133">
        <v>0</v>
      </c>
      <c r="W55" s="133">
        <v>0</v>
      </c>
      <c r="X55" s="133">
        <v>0</v>
      </c>
      <c r="Y55" s="133">
        <v>0</v>
      </c>
      <c r="Z55" s="133">
        <v>0</v>
      </c>
      <c r="AA55" s="135">
        <f t="shared" si="1"/>
        <v>0</v>
      </c>
      <c r="AB55" s="135">
        <f t="shared" si="2"/>
        <v>0</v>
      </c>
    </row>
    <row r="56" spans="1:28" x14ac:dyDescent="0.25">
      <c r="A56" s="61" t="s">
        <v>94</v>
      </c>
      <c r="B56" s="60" t="s">
        <v>88</v>
      </c>
      <c r="C56" s="149">
        <f>C47</f>
        <v>0</v>
      </c>
      <c r="D56" s="149">
        <f t="shared" ref="D56:AB56" si="23">D47</f>
        <v>0.32</v>
      </c>
      <c r="E56" s="149">
        <f t="shared" si="23"/>
        <v>0</v>
      </c>
      <c r="F56" s="149">
        <f t="shared" si="23"/>
        <v>0</v>
      </c>
      <c r="G56" s="149">
        <f t="shared" si="23"/>
        <v>0</v>
      </c>
      <c r="H56" s="149">
        <f t="shared" si="23"/>
        <v>0</v>
      </c>
      <c r="I56" s="149">
        <f t="shared" si="23"/>
        <v>0</v>
      </c>
      <c r="J56" s="149">
        <f t="shared" si="23"/>
        <v>0</v>
      </c>
      <c r="K56" s="149">
        <f t="shared" si="23"/>
        <v>0</v>
      </c>
      <c r="L56" s="149">
        <f t="shared" si="23"/>
        <v>0</v>
      </c>
      <c r="M56" s="149">
        <f t="shared" si="23"/>
        <v>0</v>
      </c>
      <c r="N56" s="149">
        <f t="shared" si="23"/>
        <v>0</v>
      </c>
      <c r="O56" s="149">
        <f t="shared" si="23"/>
        <v>0</v>
      </c>
      <c r="P56" s="149">
        <f t="shared" ref="P56" si="24">P47</f>
        <v>0</v>
      </c>
      <c r="Q56" s="149">
        <f t="shared" si="23"/>
        <v>0</v>
      </c>
      <c r="R56" s="149">
        <f t="shared" ref="R56" si="25">R47</f>
        <v>0</v>
      </c>
      <c r="S56" s="149">
        <f t="shared" si="23"/>
        <v>0</v>
      </c>
      <c r="T56" s="149">
        <f t="shared" si="23"/>
        <v>0</v>
      </c>
      <c r="U56" s="149">
        <f t="shared" si="23"/>
        <v>0.32</v>
      </c>
      <c r="V56" s="149">
        <f t="shared" si="23"/>
        <v>0.32</v>
      </c>
      <c r="W56" s="149">
        <f t="shared" si="23"/>
        <v>0</v>
      </c>
      <c r="X56" s="149">
        <f t="shared" si="23"/>
        <v>0</v>
      </c>
      <c r="Y56" s="149">
        <f t="shared" si="23"/>
        <v>0</v>
      </c>
      <c r="Z56" s="149">
        <f t="shared" si="23"/>
        <v>0</v>
      </c>
      <c r="AA56" s="149">
        <f t="shared" si="23"/>
        <v>0</v>
      </c>
      <c r="AB56" s="149">
        <f t="shared" si="23"/>
        <v>0.32</v>
      </c>
    </row>
    <row r="57" spans="1:28" ht="18.75" x14ac:dyDescent="0.25">
      <c r="A57" s="61" t="s">
        <v>93</v>
      </c>
      <c r="B57" s="60" t="s">
        <v>87</v>
      </c>
      <c r="C57" s="135">
        <f t="shared" ref="C57:D62" si="26">AA57</f>
        <v>0</v>
      </c>
      <c r="D57" s="135">
        <f t="shared" si="26"/>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f t="shared" si="1"/>
        <v>0</v>
      </c>
      <c r="AB57" s="134">
        <f t="shared" si="2"/>
        <v>0</v>
      </c>
    </row>
    <row r="58" spans="1:28" s="138" customFormat="1" ht="36.75" customHeight="1" x14ac:dyDescent="0.25">
      <c r="A58" s="64" t="s">
        <v>55</v>
      </c>
      <c r="B58" s="84" t="s">
        <v>190</v>
      </c>
      <c r="C58" s="136">
        <f t="shared" si="26"/>
        <v>0</v>
      </c>
      <c r="D58" s="136">
        <f t="shared" si="26"/>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f t="shared" si="1"/>
        <v>0</v>
      </c>
      <c r="AB58" s="132">
        <f t="shared" si="2"/>
        <v>0</v>
      </c>
    </row>
    <row r="59" spans="1:28" s="138" customFormat="1" x14ac:dyDescent="0.25">
      <c r="A59" s="64" t="s">
        <v>53</v>
      </c>
      <c r="B59" s="63" t="s">
        <v>92</v>
      </c>
      <c r="C59" s="132">
        <f t="shared" si="26"/>
        <v>0</v>
      </c>
      <c r="D59" s="132">
        <f t="shared" si="26"/>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f t="shared" si="1"/>
        <v>0</v>
      </c>
      <c r="AB59" s="132">
        <f t="shared" si="2"/>
        <v>0</v>
      </c>
    </row>
    <row r="60" spans="1:28" x14ac:dyDescent="0.25">
      <c r="A60" s="61" t="s">
        <v>184</v>
      </c>
      <c r="B60" s="62" t="s">
        <v>113</v>
      </c>
      <c r="C60" s="133">
        <f t="shared" si="26"/>
        <v>0</v>
      </c>
      <c r="D60" s="133">
        <f t="shared" si="26"/>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f t="shared" si="1"/>
        <v>0</v>
      </c>
      <c r="AB60" s="133">
        <f t="shared" si="2"/>
        <v>0</v>
      </c>
    </row>
    <row r="61" spans="1:28" x14ac:dyDescent="0.25">
      <c r="A61" s="61" t="s">
        <v>185</v>
      </c>
      <c r="B61" s="62" t="s">
        <v>111</v>
      </c>
      <c r="C61" s="133">
        <f t="shared" si="26"/>
        <v>0</v>
      </c>
      <c r="D61" s="133">
        <f t="shared" si="26"/>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f t="shared" si="1"/>
        <v>0</v>
      </c>
      <c r="AB61" s="133">
        <f t="shared" si="2"/>
        <v>0</v>
      </c>
    </row>
    <row r="62" spans="1:28" x14ac:dyDescent="0.25">
      <c r="A62" s="61" t="s">
        <v>186</v>
      </c>
      <c r="B62" s="62" t="s">
        <v>109</v>
      </c>
      <c r="C62" s="133">
        <f t="shared" si="26"/>
        <v>0</v>
      </c>
      <c r="D62" s="133">
        <f t="shared" si="26"/>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f t="shared" si="1"/>
        <v>0</v>
      </c>
      <c r="AB62" s="133">
        <f t="shared" si="2"/>
        <v>0</v>
      </c>
    </row>
    <row r="63" spans="1:28" x14ac:dyDescent="0.25">
      <c r="A63" s="61" t="s">
        <v>187</v>
      </c>
      <c r="B63" s="62" t="s">
        <v>189</v>
      </c>
      <c r="C63" s="133">
        <f>C56</f>
        <v>0</v>
      </c>
      <c r="D63" s="133">
        <f t="shared" ref="D63:AB63" si="27">D56</f>
        <v>0.32</v>
      </c>
      <c r="E63" s="133">
        <f t="shared" si="27"/>
        <v>0</v>
      </c>
      <c r="F63" s="133">
        <f t="shared" si="27"/>
        <v>0</v>
      </c>
      <c r="G63" s="133">
        <f t="shared" si="27"/>
        <v>0</v>
      </c>
      <c r="H63" s="133">
        <f t="shared" si="27"/>
        <v>0</v>
      </c>
      <c r="I63" s="133">
        <f t="shared" si="27"/>
        <v>0</v>
      </c>
      <c r="J63" s="133">
        <f t="shared" si="27"/>
        <v>0</v>
      </c>
      <c r="K63" s="133">
        <f t="shared" si="27"/>
        <v>0</v>
      </c>
      <c r="L63" s="133">
        <f t="shared" si="27"/>
        <v>0</v>
      </c>
      <c r="M63" s="133">
        <f t="shared" si="27"/>
        <v>0</v>
      </c>
      <c r="N63" s="133">
        <f t="shared" si="27"/>
        <v>0</v>
      </c>
      <c r="O63" s="133">
        <f t="shared" si="27"/>
        <v>0</v>
      </c>
      <c r="P63" s="133">
        <f t="shared" ref="P63" si="28">P56</f>
        <v>0</v>
      </c>
      <c r="Q63" s="133">
        <f t="shared" si="27"/>
        <v>0</v>
      </c>
      <c r="R63" s="133">
        <f t="shared" ref="R63" si="29">R56</f>
        <v>0</v>
      </c>
      <c r="S63" s="133">
        <f t="shared" si="27"/>
        <v>0</v>
      </c>
      <c r="T63" s="133">
        <f t="shared" si="27"/>
        <v>0</v>
      </c>
      <c r="U63" s="133">
        <f t="shared" si="27"/>
        <v>0.32</v>
      </c>
      <c r="V63" s="133">
        <f t="shared" si="27"/>
        <v>0.32</v>
      </c>
      <c r="W63" s="133">
        <f t="shared" si="27"/>
        <v>0</v>
      </c>
      <c r="X63" s="133">
        <f t="shared" si="27"/>
        <v>0</v>
      </c>
      <c r="Y63" s="133">
        <f t="shared" si="27"/>
        <v>0</v>
      </c>
      <c r="Z63" s="133">
        <f t="shared" si="27"/>
        <v>0</v>
      </c>
      <c r="AA63" s="133">
        <f t="shared" si="27"/>
        <v>0</v>
      </c>
      <c r="AB63" s="133">
        <f t="shared" si="27"/>
        <v>0.32</v>
      </c>
    </row>
    <row r="64" spans="1:28" ht="18.75" x14ac:dyDescent="0.25">
      <c r="A64" s="61" t="s">
        <v>188</v>
      </c>
      <c r="B64" s="60" t="s">
        <v>87</v>
      </c>
      <c r="C64" s="135">
        <f>AA64</f>
        <v>0</v>
      </c>
      <c r="D64" s="135">
        <f>AB64</f>
        <v>0</v>
      </c>
      <c r="E64" s="133">
        <v>0</v>
      </c>
      <c r="F64" s="133">
        <v>0</v>
      </c>
      <c r="G64" s="133">
        <v>0</v>
      </c>
      <c r="H64" s="133">
        <v>0</v>
      </c>
      <c r="I64" s="133">
        <v>0</v>
      </c>
      <c r="J64" s="133">
        <v>0</v>
      </c>
      <c r="K64" s="133">
        <v>0</v>
      </c>
      <c r="L64" s="133">
        <v>0</v>
      </c>
      <c r="M64" s="133">
        <v>0</v>
      </c>
      <c r="N64" s="133">
        <v>0</v>
      </c>
      <c r="O64" s="133">
        <v>0</v>
      </c>
      <c r="P64" s="133">
        <v>0</v>
      </c>
      <c r="Q64" s="133">
        <v>0</v>
      </c>
      <c r="R64" s="133">
        <v>0</v>
      </c>
      <c r="S64" s="133">
        <v>0</v>
      </c>
      <c r="T64" s="133">
        <v>0</v>
      </c>
      <c r="U64" s="133">
        <v>0</v>
      </c>
      <c r="V64" s="133">
        <v>0</v>
      </c>
      <c r="W64" s="133">
        <v>0</v>
      </c>
      <c r="X64" s="133">
        <v>0</v>
      </c>
      <c r="Y64" s="133">
        <v>0</v>
      </c>
      <c r="Z64" s="133">
        <v>0</v>
      </c>
      <c r="AA64" s="133">
        <f t="shared" si="1"/>
        <v>0</v>
      </c>
      <c r="AB64" s="134">
        <f t="shared" si="2"/>
        <v>0</v>
      </c>
    </row>
    <row r="65" spans="1:27" x14ac:dyDescent="0.25">
      <c r="A65" s="56"/>
      <c r="B65" s="57"/>
      <c r="C65" s="57"/>
      <c r="D65" s="57"/>
      <c r="E65" s="57"/>
      <c r="F65" s="57"/>
      <c r="G65" s="57"/>
      <c r="H65" s="57"/>
      <c r="I65" s="57"/>
      <c r="J65" s="57"/>
      <c r="K65" s="56"/>
      <c r="L65" s="56"/>
      <c r="M65" s="47"/>
      <c r="N65" s="47"/>
      <c r="O65" s="47"/>
      <c r="P65" s="47"/>
      <c r="Q65" s="47"/>
      <c r="R65" s="47"/>
      <c r="S65" s="57"/>
      <c r="T65" s="57"/>
      <c r="U65" s="57"/>
      <c r="V65" s="57"/>
      <c r="W65" s="56"/>
      <c r="X65" s="56"/>
      <c r="Y65" s="47"/>
      <c r="Z65" s="47"/>
      <c r="AA65" s="47"/>
    </row>
    <row r="66" spans="1:27" ht="54" customHeight="1" x14ac:dyDescent="0.25">
      <c r="A66" s="47"/>
      <c r="B66" s="378"/>
      <c r="C66" s="378"/>
      <c r="D66" s="378"/>
      <c r="E66" s="378"/>
      <c r="F66" s="378"/>
      <c r="G66" s="378"/>
      <c r="H66" s="378"/>
      <c r="I66" s="51"/>
      <c r="J66" s="51"/>
      <c r="K66" s="55"/>
      <c r="L66" s="55"/>
      <c r="M66" s="55"/>
      <c r="N66" s="55"/>
      <c r="O66" s="55"/>
      <c r="P66" s="55"/>
      <c r="Q66" s="55"/>
      <c r="R66" s="55"/>
      <c r="S66" s="55"/>
      <c r="T66" s="55"/>
      <c r="U66" s="208"/>
      <c r="V66" s="208"/>
      <c r="W66" s="55"/>
      <c r="X66" s="55"/>
      <c r="Y66" s="55"/>
      <c r="Z66" s="55"/>
      <c r="AA66" s="55"/>
    </row>
    <row r="67" spans="1:27" x14ac:dyDescent="0.25">
      <c r="A67" s="47"/>
      <c r="B67" s="47"/>
      <c r="C67" s="47"/>
      <c r="D67" s="47"/>
      <c r="E67" s="47"/>
      <c r="F67" s="47"/>
      <c r="K67" s="47"/>
      <c r="L67" s="47"/>
      <c r="M67" s="47"/>
      <c r="N67" s="47"/>
      <c r="O67" s="47"/>
      <c r="P67" s="47"/>
      <c r="Q67" s="47"/>
      <c r="R67" s="47"/>
      <c r="W67" s="47"/>
      <c r="X67" s="47"/>
      <c r="Y67" s="47"/>
      <c r="Z67" s="47"/>
      <c r="AA67" s="47"/>
    </row>
    <row r="68" spans="1:27" ht="50.25" customHeight="1" x14ac:dyDescent="0.25">
      <c r="A68" s="47"/>
      <c r="B68" s="379"/>
      <c r="C68" s="379"/>
      <c r="D68" s="379"/>
      <c r="E68" s="379"/>
      <c r="F68" s="379"/>
      <c r="G68" s="379"/>
      <c r="H68" s="379"/>
      <c r="I68" s="52"/>
      <c r="J68" s="52"/>
      <c r="K68" s="47"/>
      <c r="L68" s="47"/>
      <c r="M68" s="47"/>
      <c r="N68" s="47"/>
      <c r="O68" s="47"/>
      <c r="P68" s="47"/>
      <c r="Q68" s="47"/>
      <c r="R68" s="47"/>
      <c r="U68" s="209"/>
      <c r="V68" s="209"/>
      <c r="W68" s="47"/>
      <c r="X68" s="47"/>
      <c r="Y68" s="47"/>
      <c r="Z68" s="47"/>
      <c r="AA68" s="47"/>
    </row>
    <row r="69" spans="1:27" x14ac:dyDescent="0.25">
      <c r="A69" s="47"/>
      <c r="B69" s="47"/>
      <c r="C69" s="47"/>
      <c r="D69" s="47"/>
      <c r="E69" s="47"/>
      <c r="F69" s="47"/>
      <c r="K69" s="47"/>
      <c r="L69" s="47"/>
      <c r="M69" s="47"/>
      <c r="N69" s="47"/>
      <c r="O69" s="47"/>
      <c r="P69" s="47"/>
      <c r="Q69" s="47"/>
      <c r="R69" s="47"/>
      <c r="W69" s="47"/>
      <c r="X69" s="47"/>
      <c r="Y69" s="47"/>
      <c r="Z69" s="47"/>
      <c r="AA69" s="47"/>
    </row>
    <row r="70" spans="1:27" ht="36.75" customHeight="1" x14ac:dyDescent="0.25">
      <c r="A70" s="47"/>
      <c r="B70" s="378"/>
      <c r="C70" s="378"/>
      <c r="D70" s="378"/>
      <c r="E70" s="378"/>
      <c r="F70" s="378"/>
      <c r="G70" s="378"/>
      <c r="H70" s="378"/>
      <c r="I70" s="51"/>
      <c r="J70" s="51"/>
      <c r="K70" s="47"/>
      <c r="L70" s="47"/>
      <c r="M70" s="47"/>
      <c r="N70" s="47"/>
      <c r="O70" s="47"/>
      <c r="P70" s="47"/>
      <c r="Q70" s="47"/>
      <c r="R70" s="47"/>
      <c r="U70" s="208"/>
      <c r="V70" s="208"/>
      <c r="W70" s="47"/>
      <c r="X70" s="47"/>
      <c r="Y70" s="47"/>
      <c r="Z70" s="47"/>
      <c r="AA70" s="47"/>
    </row>
    <row r="71" spans="1:27" x14ac:dyDescent="0.25">
      <c r="A71" s="47"/>
      <c r="B71" s="54"/>
      <c r="C71" s="54"/>
      <c r="D71" s="54"/>
      <c r="E71" s="54"/>
      <c r="F71" s="54"/>
      <c r="K71" s="47"/>
      <c r="L71" s="47"/>
      <c r="M71" s="53"/>
      <c r="N71" s="47"/>
      <c r="O71" s="47"/>
      <c r="P71" s="47"/>
      <c r="Q71" s="47"/>
      <c r="R71" s="47"/>
      <c r="W71" s="47"/>
      <c r="X71" s="47"/>
      <c r="Y71" s="53"/>
      <c r="Z71" s="47"/>
      <c r="AA71" s="47"/>
    </row>
    <row r="72" spans="1:27" ht="51" customHeight="1" x14ac:dyDescent="0.25">
      <c r="A72" s="47"/>
      <c r="B72" s="378"/>
      <c r="C72" s="378"/>
      <c r="D72" s="378"/>
      <c r="E72" s="378"/>
      <c r="F72" s="378"/>
      <c r="G72" s="378"/>
      <c r="H72" s="378"/>
      <c r="I72" s="51"/>
      <c r="J72" s="51"/>
      <c r="K72" s="47"/>
      <c r="L72" s="47"/>
      <c r="M72" s="53"/>
      <c r="N72" s="47"/>
      <c r="O72" s="47"/>
      <c r="P72" s="47"/>
      <c r="Q72" s="47"/>
      <c r="R72" s="47"/>
      <c r="U72" s="208"/>
      <c r="V72" s="208"/>
      <c r="W72" s="47"/>
      <c r="X72" s="47"/>
      <c r="Y72" s="53"/>
      <c r="Z72" s="47"/>
      <c r="AA72" s="47"/>
    </row>
    <row r="73" spans="1:27" ht="32.25" customHeight="1" x14ac:dyDescent="0.25">
      <c r="A73" s="47"/>
      <c r="B73" s="379"/>
      <c r="C73" s="379"/>
      <c r="D73" s="379"/>
      <c r="E73" s="379"/>
      <c r="F73" s="379"/>
      <c r="G73" s="379"/>
      <c r="H73" s="379"/>
      <c r="I73" s="52"/>
      <c r="J73" s="52"/>
      <c r="K73" s="47"/>
      <c r="L73" s="47"/>
      <c r="M73" s="47"/>
      <c r="N73" s="47"/>
      <c r="O73" s="47"/>
      <c r="P73" s="47"/>
      <c r="Q73" s="47"/>
      <c r="R73" s="47"/>
      <c r="U73" s="209"/>
      <c r="V73" s="209"/>
      <c r="W73" s="47"/>
      <c r="X73" s="47"/>
      <c r="Y73" s="47"/>
      <c r="Z73" s="47"/>
      <c r="AA73" s="47"/>
    </row>
    <row r="74" spans="1:27" ht="51.75" customHeight="1" x14ac:dyDescent="0.25">
      <c r="A74" s="47"/>
      <c r="B74" s="378"/>
      <c r="C74" s="378"/>
      <c r="D74" s="378"/>
      <c r="E74" s="378"/>
      <c r="F74" s="378"/>
      <c r="G74" s="378"/>
      <c r="H74" s="378"/>
      <c r="I74" s="51"/>
      <c r="J74" s="51"/>
      <c r="K74" s="47"/>
      <c r="L74" s="47"/>
      <c r="M74" s="47"/>
      <c r="N74" s="47"/>
      <c r="O74" s="47"/>
      <c r="P74" s="47"/>
      <c r="Q74" s="47"/>
      <c r="R74" s="47"/>
      <c r="U74" s="208"/>
      <c r="V74" s="208"/>
      <c r="W74" s="47"/>
      <c r="X74" s="47"/>
      <c r="Y74" s="47"/>
      <c r="Z74" s="47"/>
      <c r="AA74" s="47"/>
    </row>
    <row r="75" spans="1:27" ht="21.75" customHeight="1" x14ac:dyDescent="0.25">
      <c r="A75" s="47"/>
      <c r="B75" s="376"/>
      <c r="C75" s="376"/>
      <c r="D75" s="376"/>
      <c r="E75" s="376"/>
      <c r="F75" s="376"/>
      <c r="G75" s="376"/>
      <c r="H75" s="376"/>
      <c r="I75" s="50"/>
      <c r="J75" s="50"/>
      <c r="K75" s="49"/>
      <c r="L75" s="49"/>
      <c r="M75" s="47"/>
      <c r="N75" s="47"/>
      <c r="O75" s="47"/>
      <c r="P75" s="47"/>
      <c r="Q75" s="47"/>
      <c r="R75" s="47"/>
      <c r="U75" s="206"/>
      <c r="V75" s="206"/>
      <c r="W75" s="49"/>
      <c r="X75" s="49"/>
      <c r="Y75" s="47"/>
      <c r="Z75" s="47"/>
      <c r="AA75" s="47"/>
    </row>
    <row r="76" spans="1:27" ht="23.25" customHeight="1" x14ac:dyDescent="0.25">
      <c r="A76" s="47"/>
      <c r="B76" s="49"/>
      <c r="C76" s="49"/>
      <c r="D76" s="49"/>
      <c r="E76" s="49"/>
      <c r="F76" s="49"/>
      <c r="K76" s="47"/>
      <c r="L76" s="47"/>
      <c r="M76" s="47"/>
      <c r="N76" s="47"/>
      <c r="O76" s="47"/>
      <c r="P76" s="47"/>
      <c r="Q76" s="47"/>
      <c r="R76" s="47"/>
      <c r="W76" s="47"/>
      <c r="X76" s="47"/>
      <c r="Y76" s="47"/>
      <c r="Z76" s="47"/>
      <c r="AA76" s="47"/>
    </row>
    <row r="77" spans="1:27" ht="18.75" customHeight="1" x14ac:dyDescent="0.25">
      <c r="A77" s="47"/>
      <c r="B77" s="377"/>
      <c r="C77" s="377"/>
      <c r="D77" s="377"/>
      <c r="E77" s="377"/>
      <c r="F77" s="377"/>
      <c r="G77" s="377"/>
      <c r="H77" s="377"/>
      <c r="I77" s="48"/>
      <c r="J77" s="48"/>
      <c r="K77" s="47"/>
      <c r="L77" s="47"/>
      <c r="M77" s="47"/>
      <c r="N77" s="47"/>
      <c r="O77" s="47"/>
      <c r="P77" s="47"/>
      <c r="Q77" s="47"/>
      <c r="R77" s="47"/>
      <c r="U77" s="207"/>
      <c r="V77" s="207"/>
      <c r="W77" s="47"/>
      <c r="X77" s="47"/>
      <c r="Y77" s="47"/>
      <c r="Z77" s="47"/>
      <c r="AA77" s="47"/>
    </row>
    <row r="78" spans="1:27" x14ac:dyDescent="0.25">
      <c r="A78" s="47"/>
      <c r="B78" s="47"/>
      <c r="C78" s="47"/>
      <c r="D78" s="47"/>
      <c r="E78" s="47"/>
      <c r="F78" s="47"/>
      <c r="K78" s="47"/>
      <c r="L78" s="47"/>
      <c r="M78" s="47"/>
      <c r="N78" s="47"/>
      <c r="O78" s="47"/>
      <c r="P78" s="47"/>
      <c r="Q78" s="47"/>
      <c r="R78" s="47"/>
      <c r="W78" s="47"/>
      <c r="X78" s="47"/>
      <c r="Y78" s="47"/>
      <c r="Z78" s="47"/>
      <c r="AA78" s="47"/>
    </row>
    <row r="79" spans="1:27" x14ac:dyDescent="0.25">
      <c r="A79" s="47"/>
      <c r="B79" s="47"/>
      <c r="C79" s="47"/>
      <c r="D79" s="47"/>
      <c r="E79" s="47"/>
      <c r="F79" s="47"/>
      <c r="K79" s="47"/>
      <c r="L79" s="47"/>
      <c r="M79" s="47"/>
      <c r="N79" s="47"/>
      <c r="O79" s="47"/>
      <c r="P79" s="47"/>
      <c r="Q79" s="47"/>
      <c r="R79" s="47"/>
      <c r="W79" s="47"/>
      <c r="X79" s="47"/>
      <c r="Y79" s="47"/>
      <c r="Z79" s="47"/>
      <c r="AA79" s="47"/>
    </row>
    <row r="80" spans="1:27" x14ac:dyDescent="0.25">
      <c r="G80" s="46"/>
      <c r="H80" s="46"/>
      <c r="I80" s="46"/>
      <c r="J80" s="46"/>
      <c r="S80" s="46"/>
      <c r="T80" s="46"/>
      <c r="U80" s="46"/>
      <c r="V80" s="46"/>
    </row>
    <row r="81" spans="7:22" x14ac:dyDescent="0.25">
      <c r="G81" s="46"/>
      <c r="H81" s="46"/>
      <c r="I81" s="46"/>
      <c r="J81" s="46"/>
      <c r="S81" s="46"/>
      <c r="T81" s="46"/>
      <c r="U81" s="46"/>
      <c r="V81" s="46"/>
    </row>
    <row r="82" spans="7:22" x14ac:dyDescent="0.25">
      <c r="G82" s="46"/>
      <c r="H82" s="46"/>
      <c r="I82" s="46"/>
      <c r="J82" s="46"/>
      <c r="S82" s="46"/>
      <c r="T82" s="46"/>
      <c r="U82" s="46"/>
      <c r="V82" s="46"/>
    </row>
    <row r="83" spans="7:22" x14ac:dyDescent="0.25">
      <c r="G83" s="46"/>
      <c r="H83" s="46"/>
      <c r="I83" s="46"/>
      <c r="J83" s="46"/>
      <c r="S83" s="46"/>
      <c r="T83" s="46"/>
      <c r="U83" s="46"/>
      <c r="V83" s="46"/>
    </row>
    <row r="84" spans="7:22" x14ac:dyDescent="0.25">
      <c r="G84" s="46"/>
      <c r="H84" s="46"/>
      <c r="I84" s="46"/>
      <c r="J84" s="46"/>
      <c r="S84" s="46"/>
      <c r="T84" s="46"/>
      <c r="U84" s="46"/>
      <c r="V84" s="46"/>
    </row>
    <row r="85" spans="7:22" x14ac:dyDescent="0.25">
      <c r="G85" s="46"/>
      <c r="H85" s="46"/>
      <c r="I85" s="46"/>
      <c r="J85" s="46"/>
      <c r="S85" s="46"/>
      <c r="T85" s="46"/>
      <c r="U85" s="46"/>
      <c r="V85" s="46"/>
    </row>
    <row r="86" spans="7:22" x14ac:dyDescent="0.25">
      <c r="G86" s="46"/>
      <c r="H86" s="46"/>
      <c r="I86" s="46"/>
      <c r="J86" s="46"/>
      <c r="S86" s="46"/>
      <c r="T86" s="46"/>
      <c r="U86" s="46"/>
      <c r="V86" s="46"/>
    </row>
    <row r="87" spans="7:22" x14ac:dyDescent="0.25">
      <c r="G87" s="46"/>
      <c r="H87" s="46"/>
      <c r="I87" s="46"/>
      <c r="J87" s="46"/>
      <c r="S87" s="46"/>
      <c r="T87" s="46"/>
      <c r="U87" s="46"/>
      <c r="V87" s="46"/>
    </row>
    <row r="88" spans="7:22" x14ac:dyDescent="0.25">
      <c r="G88" s="46"/>
      <c r="H88" s="46"/>
      <c r="I88" s="46"/>
      <c r="J88" s="46"/>
      <c r="S88" s="46"/>
      <c r="T88" s="46"/>
      <c r="U88" s="46"/>
      <c r="V88" s="46"/>
    </row>
    <row r="89" spans="7:22" x14ac:dyDescent="0.25">
      <c r="G89" s="46"/>
      <c r="H89" s="46"/>
      <c r="I89" s="46"/>
      <c r="J89" s="46"/>
      <c r="S89" s="46"/>
      <c r="T89" s="46"/>
      <c r="U89" s="46"/>
      <c r="V89" s="46"/>
    </row>
    <row r="90" spans="7:22" x14ac:dyDescent="0.25">
      <c r="G90" s="46"/>
      <c r="H90" s="46"/>
      <c r="I90" s="46"/>
      <c r="J90" s="46"/>
      <c r="S90" s="46"/>
      <c r="T90" s="46"/>
      <c r="U90" s="46"/>
      <c r="V90" s="46"/>
    </row>
    <row r="91" spans="7:22" x14ac:dyDescent="0.25">
      <c r="G91" s="46"/>
      <c r="H91" s="46"/>
      <c r="I91" s="46"/>
      <c r="J91" s="46"/>
      <c r="S91" s="46"/>
      <c r="T91" s="46"/>
      <c r="U91" s="46"/>
      <c r="V91" s="46"/>
    </row>
    <row r="92" spans="7:22" x14ac:dyDescent="0.25">
      <c r="G92" s="46"/>
      <c r="H92" s="46"/>
      <c r="I92" s="46"/>
      <c r="J92" s="46"/>
      <c r="S92" s="46"/>
      <c r="T92" s="46"/>
      <c r="U92" s="46"/>
      <c r="V92" s="46"/>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A16" sqref="A16:AV1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250" t="str">
        <f>'6.2. Паспорт фин осв ввод'!A4:AB4</f>
        <v>Год раскрытия информации: _2020_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x14ac:dyDescent="0.3">
      <c r="AC6" s="147"/>
      <c r="AV6" s="13"/>
    </row>
    <row r="7" spans="1:48" ht="18.75" x14ac:dyDescent="0.25">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x14ac:dyDescent="0.2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x14ac:dyDescent="0.25">
      <c r="A9" s="255" t="str">
        <f>'6.2. Паспорт фин осв ввод'!A8:AB8</f>
        <v>ООО "Электрические сети"</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51" t="s">
        <v>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x14ac:dyDescent="0.2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x14ac:dyDescent="0.25">
      <c r="A12" s="255" t="str">
        <f>'6.2. Паспорт фин осв ввод'!A11:AB11</f>
        <v>К_172120218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51" t="s">
        <v>4</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5.75" x14ac:dyDescent="0.25">
      <c r="A15" s="255" t="str">
        <f>'6.2. Паспорт фин осв ввод'!A14:AB14</f>
        <v>Реконструкция ВЛ-0,4кВ от ТП-111 (Оптимизация) и ТП (J_172120207) протяжяженноятью 0,32км</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51" t="s">
        <v>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0"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0" customFormat="1" x14ac:dyDescent="0.25">
      <c r="A21" s="409" t="s">
        <v>335</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0" customFormat="1" ht="58.5" customHeight="1" x14ac:dyDescent="0.25">
      <c r="A22" s="391" t="s">
        <v>49</v>
      </c>
      <c r="B22" s="410" t="s">
        <v>21</v>
      </c>
      <c r="C22" s="391" t="s">
        <v>48</v>
      </c>
      <c r="D22" s="391" t="s">
        <v>47</v>
      </c>
      <c r="E22" s="413" t="s">
        <v>344</v>
      </c>
      <c r="F22" s="414"/>
      <c r="G22" s="414"/>
      <c r="H22" s="414"/>
      <c r="I22" s="414"/>
      <c r="J22" s="414"/>
      <c r="K22" s="414"/>
      <c r="L22" s="415"/>
      <c r="M22" s="391" t="s">
        <v>46</v>
      </c>
      <c r="N22" s="391" t="s">
        <v>45</v>
      </c>
      <c r="O22" s="391" t="s">
        <v>44</v>
      </c>
      <c r="P22" s="395" t="s">
        <v>198</v>
      </c>
      <c r="Q22" s="395" t="s">
        <v>43</v>
      </c>
      <c r="R22" s="395" t="s">
        <v>42</v>
      </c>
      <c r="S22" s="395" t="s">
        <v>41</v>
      </c>
      <c r="T22" s="395"/>
      <c r="U22" s="404" t="s">
        <v>40</v>
      </c>
      <c r="V22" s="404" t="s">
        <v>39</v>
      </c>
      <c r="W22" s="395" t="s">
        <v>38</v>
      </c>
      <c r="X22" s="395" t="s">
        <v>37</v>
      </c>
      <c r="Y22" s="395" t="s">
        <v>36</v>
      </c>
      <c r="Z22" s="405" t="s">
        <v>35</v>
      </c>
      <c r="AA22" s="395" t="s">
        <v>34</v>
      </c>
      <c r="AB22" s="395" t="s">
        <v>33</v>
      </c>
      <c r="AC22" s="395" t="s">
        <v>32</v>
      </c>
      <c r="AD22" s="395" t="s">
        <v>31</v>
      </c>
      <c r="AE22" s="395" t="s">
        <v>30</v>
      </c>
      <c r="AF22" s="395" t="s">
        <v>29</v>
      </c>
      <c r="AG22" s="395"/>
      <c r="AH22" s="395"/>
      <c r="AI22" s="395"/>
      <c r="AJ22" s="395"/>
      <c r="AK22" s="395"/>
      <c r="AL22" s="395" t="s">
        <v>28</v>
      </c>
      <c r="AM22" s="395"/>
      <c r="AN22" s="395"/>
      <c r="AO22" s="395"/>
      <c r="AP22" s="395" t="s">
        <v>27</v>
      </c>
      <c r="AQ22" s="395"/>
      <c r="AR22" s="395" t="s">
        <v>26</v>
      </c>
      <c r="AS22" s="395" t="s">
        <v>25</v>
      </c>
      <c r="AT22" s="395" t="s">
        <v>24</v>
      </c>
      <c r="AU22" s="395" t="s">
        <v>23</v>
      </c>
      <c r="AV22" s="395" t="s">
        <v>22</v>
      </c>
    </row>
    <row r="23" spans="1:48" s="20" customFormat="1" ht="64.5" customHeight="1" x14ac:dyDescent="0.25">
      <c r="A23" s="406"/>
      <c r="B23" s="411"/>
      <c r="C23" s="406"/>
      <c r="D23" s="406"/>
      <c r="E23" s="396" t="s">
        <v>20</v>
      </c>
      <c r="F23" s="398" t="s">
        <v>91</v>
      </c>
      <c r="G23" s="398" t="s">
        <v>90</v>
      </c>
      <c r="H23" s="398" t="s">
        <v>89</v>
      </c>
      <c r="I23" s="400" t="s">
        <v>263</v>
      </c>
      <c r="J23" s="400" t="s">
        <v>264</v>
      </c>
      <c r="K23" s="400" t="s">
        <v>265</v>
      </c>
      <c r="L23" s="398" t="s">
        <v>73</v>
      </c>
      <c r="M23" s="406"/>
      <c r="N23" s="406"/>
      <c r="O23" s="406"/>
      <c r="P23" s="395"/>
      <c r="Q23" s="395"/>
      <c r="R23" s="395"/>
      <c r="S23" s="402" t="s">
        <v>1</v>
      </c>
      <c r="T23" s="402" t="s">
        <v>8</v>
      </c>
      <c r="U23" s="404"/>
      <c r="V23" s="404"/>
      <c r="W23" s="395"/>
      <c r="X23" s="395"/>
      <c r="Y23" s="395"/>
      <c r="Z23" s="395"/>
      <c r="AA23" s="395"/>
      <c r="AB23" s="395"/>
      <c r="AC23" s="395"/>
      <c r="AD23" s="395"/>
      <c r="AE23" s="395"/>
      <c r="AF23" s="395" t="s">
        <v>19</v>
      </c>
      <c r="AG23" s="395"/>
      <c r="AH23" s="395" t="s">
        <v>18</v>
      </c>
      <c r="AI23" s="395"/>
      <c r="AJ23" s="391" t="s">
        <v>17</v>
      </c>
      <c r="AK23" s="391" t="s">
        <v>16</v>
      </c>
      <c r="AL23" s="391" t="s">
        <v>15</v>
      </c>
      <c r="AM23" s="391" t="s">
        <v>14</v>
      </c>
      <c r="AN23" s="391" t="s">
        <v>13</v>
      </c>
      <c r="AO23" s="391" t="s">
        <v>12</v>
      </c>
      <c r="AP23" s="391" t="s">
        <v>11</v>
      </c>
      <c r="AQ23" s="393" t="s">
        <v>8</v>
      </c>
      <c r="AR23" s="395"/>
      <c r="AS23" s="395"/>
      <c r="AT23" s="395"/>
      <c r="AU23" s="395"/>
      <c r="AV23" s="395"/>
    </row>
    <row r="24" spans="1:48" s="20" customFormat="1" ht="107.25" customHeight="1" x14ac:dyDescent="0.25">
      <c r="A24" s="392"/>
      <c r="B24" s="412"/>
      <c r="C24" s="392"/>
      <c r="D24" s="392"/>
      <c r="E24" s="397"/>
      <c r="F24" s="399"/>
      <c r="G24" s="399"/>
      <c r="H24" s="399"/>
      <c r="I24" s="401"/>
      <c r="J24" s="401"/>
      <c r="K24" s="401"/>
      <c r="L24" s="399"/>
      <c r="M24" s="392"/>
      <c r="N24" s="392"/>
      <c r="O24" s="392"/>
      <c r="P24" s="395"/>
      <c r="Q24" s="395"/>
      <c r="R24" s="395"/>
      <c r="S24" s="403"/>
      <c r="T24" s="403"/>
      <c r="U24" s="404"/>
      <c r="V24" s="404"/>
      <c r="W24" s="395"/>
      <c r="X24" s="395"/>
      <c r="Y24" s="395"/>
      <c r="Z24" s="395"/>
      <c r="AA24" s="395"/>
      <c r="AB24" s="395"/>
      <c r="AC24" s="395"/>
      <c r="AD24" s="395"/>
      <c r="AE24" s="395"/>
      <c r="AF24" s="242" t="s">
        <v>10</v>
      </c>
      <c r="AG24" s="242" t="s">
        <v>9</v>
      </c>
      <c r="AH24" s="116" t="s">
        <v>1</v>
      </c>
      <c r="AI24" s="116" t="s">
        <v>8</v>
      </c>
      <c r="AJ24" s="392"/>
      <c r="AK24" s="392"/>
      <c r="AL24" s="392"/>
      <c r="AM24" s="392"/>
      <c r="AN24" s="392"/>
      <c r="AO24" s="392"/>
      <c r="AP24" s="392"/>
      <c r="AQ24" s="394"/>
      <c r="AR24" s="395"/>
      <c r="AS24" s="395"/>
      <c r="AT24" s="395"/>
      <c r="AU24" s="395"/>
      <c r="AV24" s="395"/>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39" customFormat="1" ht="75" x14ac:dyDescent="0.25">
      <c r="A26" s="240">
        <v>1</v>
      </c>
      <c r="B26" s="243" t="s">
        <v>351</v>
      </c>
      <c r="C26" s="243" t="s">
        <v>528</v>
      </c>
      <c r="D26" s="243"/>
      <c r="E26" s="243" t="s">
        <v>364</v>
      </c>
      <c r="F26" s="243" t="s">
        <v>364</v>
      </c>
      <c r="G26" s="243" t="s">
        <v>364</v>
      </c>
      <c r="H26" s="243" t="s">
        <v>364</v>
      </c>
      <c r="I26" s="243" t="s">
        <v>364</v>
      </c>
      <c r="J26" s="243" t="s">
        <v>364</v>
      </c>
      <c r="K26" s="243" t="s">
        <v>364</v>
      </c>
      <c r="L26" s="243" t="s">
        <v>364</v>
      </c>
      <c r="M26" s="243" t="s">
        <v>529</v>
      </c>
      <c r="N26" s="243" t="s">
        <v>537</v>
      </c>
      <c r="O26" s="243" t="s">
        <v>351</v>
      </c>
      <c r="P26" s="244">
        <v>567.005</v>
      </c>
      <c r="Q26" s="243" t="s">
        <v>530</v>
      </c>
      <c r="R26" s="244">
        <v>567.005</v>
      </c>
      <c r="S26" s="245" t="s">
        <v>531</v>
      </c>
      <c r="T26" s="245" t="s">
        <v>531</v>
      </c>
      <c r="U26" s="243">
        <v>9</v>
      </c>
      <c r="V26" s="243">
        <v>5</v>
      </c>
      <c r="W26" s="243" t="s">
        <v>538</v>
      </c>
      <c r="X26" s="243" t="s">
        <v>539</v>
      </c>
      <c r="Y26" s="243" t="s">
        <v>364</v>
      </c>
      <c r="Z26" s="243" t="s">
        <v>364</v>
      </c>
      <c r="AA26" s="243" t="s">
        <v>364</v>
      </c>
      <c r="AB26" s="243">
        <v>416.47057999999998</v>
      </c>
      <c r="AC26" s="243" t="s">
        <v>532</v>
      </c>
      <c r="AD26" s="245">
        <v>499.7647</v>
      </c>
      <c r="AE26" s="245">
        <v>499.7647</v>
      </c>
      <c r="AF26" s="243">
        <v>1279842</v>
      </c>
      <c r="AG26" s="246" t="s">
        <v>533</v>
      </c>
      <c r="AH26" s="247" t="s">
        <v>540</v>
      </c>
      <c r="AI26" s="247" t="s">
        <v>541</v>
      </c>
      <c r="AJ26" s="247" t="s">
        <v>542</v>
      </c>
      <c r="AK26" s="247" t="s">
        <v>543</v>
      </c>
      <c r="AL26" s="243" t="s">
        <v>364</v>
      </c>
      <c r="AM26" s="243" t="s">
        <v>364</v>
      </c>
      <c r="AN26" s="243" t="s">
        <v>364</v>
      </c>
      <c r="AO26" s="243" t="s">
        <v>364</v>
      </c>
      <c r="AP26" s="248">
        <v>43654</v>
      </c>
      <c r="AQ26" s="248">
        <v>43654</v>
      </c>
      <c r="AR26" s="248">
        <v>43656</v>
      </c>
      <c r="AS26" s="248">
        <v>43656</v>
      </c>
      <c r="AT26" s="248">
        <v>43656</v>
      </c>
      <c r="AU26" s="241" t="s">
        <v>364</v>
      </c>
      <c r="AV26" s="241" t="s">
        <v>364</v>
      </c>
    </row>
    <row r="27" spans="1:48" s="239" customFormat="1" ht="60" x14ac:dyDescent="0.25">
      <c r="A27" s="240">
        <v>2</v>
      </c>
      <c r="B27" s="243" t="s">
        <v>351</v>
      </c>
      <c r="C27" s="243" t="s">
        <v>528</v>
      </c>
      <c r="D27" s="243"/>
      <c r="E27" s="243" t="s">
        <v>364</v>
      </c>
      <c r="F27" s="243" t="s">
        <v>364</v>
      </c>
      <c r="G27" s="243" t="s">
        <v>364</v>
      </c>
      <c r="H27" s="243" t="s">
        <v>364</v>
      </c>
      <c r="I27" s="243" t="s">
        <v>364</v>
      </c>
      <c r="J27" s="243" t="s">
        <v>364</v>
      </c>
      <c r="K27" s="243" t="s">
        <v>364</v>
      </c>
      <c r="L27" s="243" t="s">
        <v>364</v>
      </c>
      <c r="M27" s="243" t="s">
        <v>534</v>
      </c>
      <c r="N27" s="243" t="s">
        <v>544</v>
      </c>
      <c r="O27" s="243" t="s">
        <v>351</v>
      </c>
      <c r="P27" s="244">
        <v>3473.7150000000001</v>
      </c>
      <c r="Q27" s="243" t="s">
        <v>530</v>
      </c>
      <c r="R27" s="244">
        <v>3473.7150000000001</v>
      </c>
      <c r="S27" s="245" t="s">
        <v>531</v>
      </c>
      <c r="T27" s="245" t="s">
        <v>531</v>
      </c>
      <c r="U27" s="243">
        <v>27</v>
      </c>
      <c r="V27" s="243">
        <v>3</v>
      </c>
      <c r="W27" s="243" t="s">
        <v>545</v>
      </c>
      <c r="X27" s="243" t="s">
        <v>546</v>
      </c>
      <c r="Y27" s="243" t="s">
        <v>364</v>
      </c>
      <c r="Z27" s="243" t="s">
        <v>364</v>
      </c>
      <c r="AA27" s="243" t="s">
        <v>364</v>
      </c>
      <c r="AB27" s="243">
        <v>3200.2683000000002</v>
      </c>
      <c r="AC27" s="243" t="s">
        <v>535</v>
      </c>
      <c r="AD27" s="245">
        <v>3840.3219600000002</v>
      </c>
      <c r="AE27" s="245">
        <v>3840.3219600000002</v>
      </c>
      <c r="AF27" s="243">
        <v>1279871</v>
      </c>
      <c r="AG27" s="246" t="s">
        <v>533</v>
      </c>
      <c r="AH27" s="247" t="s">
        <v>540</v>
      </c>
      <c r="AI27" s="249" t="s">
        <v>540</v>
      </c>
      <c r="AJ27" s="247" t="s">
        <v>542</v>
      </c>
      <c r="AK27" s="249" t="s">
        <v>543</v>
      </c>
      <c r="AL27" s="243" t="s">
        <v>364</v>
      </c>
      <c r="AM27" s="243" t="s">
        <v>364</v>
      </c>
      <c r="AN27" s="243" t="s">
        <v>364</v>
      </c>
      <c r="AO27" s="243" t="s">
        <v>364</v>
      </c>
      <c r="AP27" s="248">
        <v>43654</v>
      </c>
      <c r="AQ27" s="248">
        <v>43654</v>
      </c>
      <c r="AR27" s="248">
        <v>43657</v>
      </c>
      <c r="AS27" s="248">
        <v>43657</v>
      </c>
      <c r="AT27" s="248">
        <v>43693</v>
      </c>
      <c r="AU27" s="241" t="s">
        <v>364</v>
      </c>
      <c r="AV27" s="241" t="s">
        <v>364</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 ref="AG27" r:id="rId2"/>
  </hyperlinks>
  <printOptions horizontalCentered="1"/>
  <pageMargins left="0.59055118110236227" right="0.59055118110236227" top="0.59055118110236227" bottom="0.59055118110236227" header="0" footer="0"/>
  <pageSetup paperSize="8" scale="28"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1" zoomScale="85" zoomScaleNormal="90" zoomScaleSheetLayoutView="85" workbookViewId="0">
      <selection activeCell="B70" sqref="B70"/>
    </sheetView>
  </sheetViews>
  <sheetFormatPr defaultRowHeight="15.75" x14ac:dyDescent="0.25"/>
  <cols>
    <col min="1" max="2" width="66.140625" style="93" customWidth="1"/>
    <col min="3" max="256" width="9.140625" style="94"/>
    <col min="257" max="258" width="66.140625" style="94" customWidth="1"/>
    <col min="259" max="512" width="9.140625" style="94"/>
    <col min="513" max="514" width="66.140625" style="94" customWidth="1"/>
    <col min="515" max="768" width="9.140625" style="94"/>
    <col min="769" max="770" width="66.140625" style="94" customWidth="1"/>
    <col min="771" max="1024" width="9.140625" style="94"/>
    <col min="1025" max="1026" width="66.140625" style="94" customWidth="1"/>
    <col min="1027" max="1280" width="9.140625" style="94"/>
    <col min="1281" max="1282" width="66.140625" style="94" customWidth="1"/>
    <col min="1283" max="1536" width="9.140625" style="94"/>
    <col min="1537" max="1538" width="66.140625" style="94" customWidth="1"/>
    <col min="1539" max="1792" width="9.140625" style="94"/>
    <col min="1793" max="1794" width="66.140625" style="94" customWidth="1"/>
    <col min="1795" max="2048" width="9.140625" style="94"/>
    <col min="2049" max="2050" width="66.140625" style="94" customWidth="1"/>
    <col min="2051" max="2304" width="9.140625" style="94"/>
    <col min="2305" max="2306" width="66.140625" style="94" customWidth="1"/>
    <col min="2307" max="2560" width="9.140625" style="94"/>
    <col min="2561" max="2562" width="66.140625" style="94" customWidth="1"/>
    <col min="2563" max="2816" width="9.140625" style="94"/>
    <col min="2817" max="2818" width="66.140625" style="94" customWidth="1"/>
    <col min="2819" max="3072" width="9.140625" style="94"/>
    <col min="3073" max="3074" width="66.140625" style="94" customWidth="1"/>
    <col min="3075" max="3328" width="9.140625" style="94"/>
    <col min="3329" max="3330" width="66.140625" style="94" customWidth="1"/>
    <col min="3331" max="3584" width="9.140625" style="94"/>
    <col min="3585" max="3586" width="66.140625" style="94" customWidth="1"/>
    <col min="3587" max="3840" width="9.140625" style="94"/>
    <col min="3841" max="3842" width="66.140625" style="94" customWidth="1"/>
    <col min="3843" max="4096" width="9.140625" style="94"/>
    <col min="4097" max="4098" width="66.140625" style="94" customWidth="1"/>
    <col min="4099" max="4352" width="9.140625" style="94"/>
    <col min="4353" max="4354" width="66.140625" style="94" customWidth="1"/>
    <col min="4355" max="4608" width="9.140625" style="94"/>
    <col min="4609" max="4610" width="66.140625" style="94" customWidth="1"/>
    <col min="4611" max="4864" width="9.140625" style="94"/>
    <col min="4865" max="4866" width="66.140625" style="94" customWidth="1"/>
    <col min="4867" max="5120" width="9.140625" style="94"/>
    <col min="5121" max="5122" width="66.140625" style="94" customWidth="1"/>
    <col min="5123" max="5376" width="9.140625" style="94"/>
    <col min="5377" max="5378" width="66.140625" style="94" customWidth="1"/>
    <col min="5379" max="5632" width="9.140625" style="94"/>
    <col min="5633" max="5634" width="66.140625" style="94" customWidth="1"/>
    <col min="5635" max="5888" width="9.140625" style="94"/>
    <col min="5889" max="5890" width="66.140625" style="94" customWidth="1"/>
    <col min="5891" max="6144" width="9.140625" style="94"/>
    <col min="6145" max="6146" width="66.140625" style="94" customWidth="1"/>
    <col min="6147" max="6400" width="9.140625" style="94"/>
    <col min="6401" max="6402" width="66.140625" style="94" customWidth="1"/>
    <col min="6403" max="6656" width="9.140625" style="94"/>
    <col min="6657" max="6658" width="66.140625" style="94" customWidth="1"/>
    <col min="6659" max="6912" width="9.140625" style="94"/>
    <col min="6913" max="6914" width="66.140625" style="94" customWidth="1"/>
    <col min="6915" max="7168" width="9.140625" style="94"/>
    <col min="7169" max="7170" width="66.140625" style="94" customWidth="1"/>
    <col min="7171" max="7424" width="9.140625" style="94"/>
    <col min="7425" max="7426" width="66.140625" style="94" customWidth="1"/>
    <col min="7427" max="7680" width="9.140625" style="94"/>
    <col min="7681" max="7682" width="66.140625" style="94" customWidth="1"/>
    <col min="7683" max="7936" width="9.140625" style="94"/>
    <col min="7937" max="7938" width="66.140625" style="94" customWidth="1"/>
    <col min="7939" max="8192" width="9.140625" style="94"/>
    <col min="8193" max="8194" width="66.140625" style="94" customWidth="1"/>
    <col min="8195" max="8448" width="9.140625" style="94"/>
    <col min="8449" max="8450" width="66.140625" style="94" customWidth="1"/>
    <col min="8451" max="8704" width="9.140625" style="94"/>
    <col min="8705" max="8706" width="66.140625" style="94" customWidth="1"/>
    <col min="8707" max="8960" width="9.140625" style="94"/>
    <col min="8961" max="8962" width="66.140625" style="94" customWidth="1"/>
    <col min="8963" max="9216" width="9.140625" style="94"/>
    <col min="9217" max="9218" width="66.140625" style="94" customWidth="1"/>
    <col min="9219" max="9472" width="9.140625" style="94"/>
    <col min="9473" max="9474" width="66.140625" style="94" customWidth="1"/>
    <col min="9475" max="9728" width="9.140625" style="94"/>
    <col min="9729" max="9730" width="66.140625" style="94" customWidth="1"/>
    <col min="9731" max="9984" width="9.140625" style="94"/>
    <col min="9985" max="9986" width="66.140625" style="94" customWidth="1"/>
    <col min="9987" max="10240" width="9.140625" style="94"/>
    <col min="10241" max="10242" width="66.140625" style="94" customWidth="1"/>
    <col min="10243" max="10496" width="9.140625" style="94"/>
    <col min="10497" max="10498" width="66.140625" style="94" customWidth="1"/>
    <col min="10499" max="10752" width="9.140625" style="94"/>
    <col min="10753" max="10754" width="66.140625" style="94" customWidth="1"/>
    <col min="10755" max="11008" width="9.140625" style="94"/>
    <col min="11009" max="11010" width="66.140625" style="94" customWidth="1"/>
    <col min="11011" max="11264" width="9.140625" style="94"/>
    <col min="11265" max="11266" width="66.140625" style="94" customWidth="1"/>
    <col min="11267" max="11520" width="9.140625" style="94"/>
    <col min="11521" max="11522" width="66.140625" style="94" customWidth="1"/>
    <col min="11523" max="11776" width="9.140625" style="94"/>
    <col min="11777" max="11778" width="66.140625" style="94" customWidth="1"/>
    <col min="11779" max="12032" width="9.140625" style="94"/>
    <col min="12033" max="12034" width="66.140625" style="94" customWidth="1"/>
    <col min="12035" max="12288" width="9.140625" style="94"/>
    <col min="12289" max="12290" width="66.140625" style="94" customWidth="1"/>
    <col min="12291" max="12544" width="9.140625" style="94"/>
    <col min="12545" max="12546" width="66.140625" style="94" customWidth="1"/>
    <col min="12547" max="12800" width="9.140625" style="94"/>
    <col min="12801" max="12802" width="66.140625" style="94" customWidth="1"/>
    <col min="12803" max="13056" width="9.140625" style="94"/>
    <col min="13057" max="13058" width="66.140625" style="94" customWidth="1"/>
    <col min="13059" max="13312" width="9.140625" style="94"/>
    <col min="13313" max="13314" width="66.140625" style="94" customWidth="1"/>
    <col min="13315" max="13568" width="9.140625" style="94"/>
    <col min="13569" max="13570" width="66.140625" style="94" customWidth="1"/>
    <col min="13571" max="13824" width="9.140625" style="94"/>
    <col min="13825" max="13826" width="66.140625" style="94" customWidth="1"/>
    <col min="13827" max="14080" width="9.140625" style="94"/>
    <col min="14081" max="14082" width="66.140625" style="94" customWidth="1"/>
    <col min="14083" max="14336" width="9.140625" style="94"/>
    <col min="14337" max="14338" width="66.140625" style="94" customWidth="1"/>
    <col min="14339" max="14592" width="9.140625" style="94"/>
    <col min="14593" max="14594" width="66.140625" style="94" customWidth="1"/>
    <col min="14595" max="14848" width="9.140625" style="94"/>
    <col min="14849" max="14850" width="66.140625" style="94" customWidth="1"/>
    <col min="14851" max="15104" width="9.140625" style="94"/>
    <col min="15105" max="15106" width="66.140625" style="94" customWidth="1"/>
    <col min="15107" max="15360" width="9.140625" style="94"/>
    <col min="15361" max="15362" width="66.140625" style="94" customWidth="1"/>
    <col min="15363" max="15616" width="9.140625" style="94"/>
    <col min="15617" max="15618" width="66.140625" style="94" customWidth="1"/>
    <col min="15619" max="15872" width="9.140625" style="94"/>
    <col min="15873" max="15874" width="66.140625" style="94" customWidth="1"/>
    <col min="15875" max="16128" width="9.140625" style="94"/>
    <col min="16129" max="16130" width="66.140625" style="94" customWidth="1"/>
    <col min="16131" max="16384" width="9.140625" style="94"/>
  </cols>
  <sheetData>
    <row r="1" spans="1:8" ht="18.75" x14ac:dyDescent="0.25">
      <c r="B1" s="36" t="s">
        <v>66</v>
      </c>
    </row>
    <row r="2" spans="1:8" ht="18.75" x14ac:dyDescent="0.3">
      <c r="B2" s="13" t="s">
        <v>7</v>
      </c>
    </row>
    <row r="3" spans="1:8" ht="18.75" x14ac:dyDescent="0.3">
      <c r="B3" s="13" t="s">
        <v>350</v>
      </c>
    </row>
    <row r="4" spans="1:8" x14ac:dyDescent="0.25">
      <c r="B4" s="39"/>
    </row>
    <row r="5" spans="1:8" ht="18.75" x14ac:dyDescent="0.3">
      <c r="A5" s="421" t="str">
        <f>'1. паспорт местоположение'!A5</f>
        <v>Год раскрытия информации: _2020_ год</v>
      </c>
      <c r="B5" s="421"/>
      <c r="C5" s="72"/>
      <c r="D5" s="72"/>
      <c r="E5" s="72"/>
      <c r="F5" s="72"/>
      <c r="G5" s="72"/>
      <c r="H5" s="72"/>
    </row>
    <row r="6" spans="1:8" ht="18.75" x14ac:dyDescent="0.3">
      <c r="A6" s="120"/>
      <c r="B6" s="120"/>
      <c r="C6" s="120"/>
      <c r="D6" s="120"/>
      <c r="E6" s="120"/>
      <c r="F6" s="120"/>
      <c r="G6" s="120"/>
      <c r="H6" s="120"/>
    </row>
    <row r="7" spans="1:8" ht="18.75" x14ac:dyDescent="0.25">
      <c r="A7" s="254" t="s">
        <v>6</v>
      </c>
      <c r="B7" s="254"/>
      <c r="C7" s="119"/>
      <c r="D7" s="119"/>
      <c r="E7" s="119"/>
      <c r="F7" s="119"/>
      <c r="G7" s="119"/>
      <c r="H7" s="119"/>
    </row>
    <row r="8" spans="1:8" ht="18.75" x14ac:dyDescent="0.25">
      <c r="A8" s="119"/>
      <c r="B8" s="119"/>
      <c r="C8" s="119"/>
      <c r="D8" s="119"/>
      <c r="E8" s="119"/>
      <c r="F8" s="119"/>
      <c r="G8" s="119"/>
      <c r="H8" s="119"/>
    </row>
    <row r="9" spans="1:8" x14ac:dyDescent="0.25">
      <c r="A9" s="255" t="str">
        <f>'1. паспорт местоположение'!A9</f>
        <v>ООО "Электрические сети"</v>
      </c>
      <c r="B9" s="255"/>
      <c r="C9" s="117"/>
      <c r="D9" s="117"/>
      <c r="E9" s="117"/>
      <c r="F9" s="117"/>
      <c r="G9" s="117"/>
      <c r="H9" s="117"/>
    </row>
    <row r="10" spans="1:8" x14ac:dyDescent="0.25">
      <c r="A10" s="251" t="s">
        <v>5</v>
      </c>
      <c r="B10" s="251"/>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255" t="str">
        <f>'1. паспорт местоположение'!A12</f>
        <v>К_172120218</v>
      </c>
      <c r="B12" s="255"/>
      <c r="C12" s="117"/>
      <c r="D12" s="117"/>
      <c r="E12" s="117"/>
      <c r="F12" s="117"/>
      <c r="G12" s="117"/>
      <c r="H12" s="117"/>
    </row>
    <row r="13" spans="1:8" x14ac:dyDescent="0.25">
      <c r="A13" s="251" t="s">
        <v>4</v>
      </c>
      <c r="B13" s="251"/>
      <c r="C13" s="118"/>
      <c r="D13" s="118"/>
      <c r="E13" s="118"/>
      <c r="F13" s="118"/>
      <c r="G13" s="118"/>
      <c r="H13" s="118"/>
    </row>
    <row r="14" spans="1:8" ht="18.75" x14ac:dyDescent="0.25">
      <c r="A14" s="9"/>
      <c r="B14" s="9"/>
      <c r="C14" s="9"/>
      <c r="D14" s="9"/>
      <c r="E14" s="9"/>
      <c r="F14" s="9"/>
      <c r="G14" s="9"/>
      <c r="H14" s="9"/>
    </row>
    <row r="15" spans="1:8" x14ac:dyDescent="0.25">
      <c r="A15" s="255" t="str">
        <f>'1. паспорт местоположение'!A15</f>
        <v>Реконструкция ВЛ-0,4кВ от ТП-111 (Оптимизация) и ТП (J_172120207) протяжяженноятью 0,32км</v>
      </c>
      <c r="B15" s="255"/>
      <c r="C15" s="117"/>
      <c r="D15" s="117"/>
      <c r="E15" s="117"/>
      <c r="F15" s="117"/>
      <c r="G15" s="117"/>
      <c r="H15" s="117"/>
    </row>
    <row r="16" spans="1:8" x14ac:dyDescent="0.25">
      <c r="A16" s="251" t="s">
        <v>3</v>
      </c>
      <c r="B16" s="251"/>
      <c r="C16" s="118"/>
      <c r="D16" s="118"/>
      <c r="E16" s="118"/>
      <c r="F16" s="118"/>
      <c r="G16" s="118"/>
      <c r="H16" s="118"/>
    </row>
    <row r="17" spans="1:2" x14ac:dyDescent="0.25">
      <c r="B17" s="95"/>
    </row>
    <row r="18" spans="1:2" ht="33.75" customHeight="1" x14ac:dyDescent="0.25">
      <c r="A18" s="419" t="s">
        <v>336</v>
      </c>
      <c r="B18" s="420"/>
    </row>
    <row r="19" spans="1:2" x14ac:dyDescent="0.25">
      <c r="B19" s="39"/>
    </row>
    <row r="20" spans="1:2" ht="16.5" thickBot="1" x14ac:dyDescent="0.3">
      <c r="B20" s="96"/>
    </row>
    <row r="21" spans="1:2" ht="30.75" thickBot="1" x14ac:dyDescent="0.3">
      <c r="A21" s="97" t="s">
        <v>214</v>
      </c>
      <c r="B21" s="422" t="str">
        <f>A15</f>
        <v>Реконструкция ВЛ-0,4кВ от ТП-111 (Оптимизация) и ТП (J_172120207) протяжяженноятью 0,32км</v>
      </c>
    </row>
    <row r="22" spans="1:2" ht="16.5" thickBot="1" x14ac:dyDescent="0.3">
      <c r="A22" s="97" t="s">
        <v>215</v>
      </c>
      <c r="B22" s="146" t="str">
        <f>'1. паспорт местоположение'!C26</f>
        <v>МР Бирский район, г.Бирск</v>
      </c>
    </row>
    <row r="23" spans="1:2" ht="16.5" thickBot="1" x14ac:dyDescent="0.3">
      <c r="A23" s="97" t="s">
        <v>206</v>
      </c>
      <c r="B23" s="139" t="s">
        <v>368</v>
      </c>
    </row>
    <row r="24" spans="1:2" ht="16.5" thickBot="1" x14ac:dyDescent="0.3">
      <c r="A24" s="97" t="s">
        <v>216</v>
      </c>
      <c r="B24" s="139">
        <v>0</v>
      </c>
    </row>
    <row r="25" spans="1:2" ht="16.5" thickBot="1" x14ac:dyDescent="0.3">
      <c r="A25" s="98" t="s">
        <v>217</v>
      </c>
      <c r="B25" s="140">
        <v>2020</v>
      </c>
    </row>
    <row r="26" spans="1:2" ht="16.5" thickBot="1" x14ac:dyDescent="0.3">
      <c r="A26" s="99" t="s">
        <v>218</v>
      </c>
      <c r="B26" s="141" t="s">
        <v>527</v>
      </c>
    </row>
    <row r="27" spans="1:2" ht="29.25" thickBot="1" x14ac:dyDescent="0.3">
      <c r="A27" s="105" t="s">
        <v>362</v>
      </c>
      <c r="B27" s="142" t="str">
        <f>'3.3 паспорт описание'!C25</f>
        <v>0,14 млн. руб с НДС</v>
      </c>
    </row>
    <row r="28" spans="1:2" ht="16.5" thickBot="1" x14ac:dyDescent="0.3">
      <c r="A28" s="101" t="s">
        <v>219</v>
      </c>
      <c r="B28" s="142" t="s">
        <v>363</v>
      </c>
    </row>
    <row r="29" spans="1:2" ht="29.25" thickBot="1" x14ac:dyDescent="0.3">
      <c r="A29" s="106" t="s">
        <v>220</v>
      </c>
      <c r="B29" s="142" t="s">
        <v>355</v>
      </c>
    </row>
    <row r="30" spans="1:2" ht="29.25" thickBot="1" x14ac:dyDescent="0.3">
      <c r="A30" s="106" t="s">
        <v>221</v>
      </c>
      <c r="B30" s="142">
        <v>0</v>
      </c>
    </row>
    <row r="31" spans="1:2" ht="16.5" thickBot="1" x14ac:dyDescent="0.3">
      <c r="A31" s="101" t="s">
        <v>222</v>
      </c>
      <c r="B31" s="142">
        <v>0</v>
      </c>
    </row>
    <row r="32" spans="1:2" ht="29.25" thickBot="1" x14ac:dyDescent="0.3">
      <c r="A32" s="106" t="s">
        <v>223</v>
      </c>
      <c r="B32" s="142">
        <v>0</v>
      </c>
    </row>
    <row r="33" spans="1:2" ht="16.5" thickBot="1" x14ac:dyDescent="0.3">
      <c r="A33" s="101" t="s">
        <v>224</v>
      </c>
      <c r="B33" s="142">
        <v>0</v>
      </c>
    </row>
    <row r="34" spans="1:2" ht="16.5" thickBot="1" x14ac:dyDescent="0.3">
      <c r="A34" s="101" t="s">
        <v>225</v>
      </c>
      <c r="B34" s="142">
        <v>0</v>
      </c>
    </row>
    <row r="35" spans="1:2" ht="16.5" thickBot="1" x14ac:dyDescent="0.3">
      <c r="A35" s="101" t="s">
        <v>226</v>
      </c>
      <c r="B35" s="142">
        <v>0</v>
      </c>
    </row>
    <row r="36" spans="1:2" ht="16.5" thickBot="1" x14ac:dyDescent="0.3">
      <c r="A36" s="101" t="s">
        <v>227</v>
      </c>
      <c r="B36" s="142">
        <v>0</v>
      </c>
    </row>
    <row r="37" spans="1:2" ht="29.25" thickBot="1" x14ac:dyDescent="0.3">
      <c r="A37" s="106" t="s">
        <v>228</v>
      </c>
      <c r="B37" s="142">
        <v>0</v>
      </c>
    </row>
    <row r="38" spans="1:2" ht="16.5" thickBot="1" x14ac:dyDescent="0.3">
      <c r="A38" s="101" t="s">
        <v>224</v>
      </c>
      <c r="B38" s="142">
        <v>0</v>
      </c>
    </row>
    <row r="39" spans="1:2" ht="16.5" thickBot="1" x14ac:dyDescent="0.3">
      <c r="A39" s="101" t="s">
        <v>225</v>
      </c>
      <c r="B39" s="142">
        <v>0</v>
      </c>
    </row>
    <row r="40" spans="1:2" ht="16.5" thickBot="1" x14ac:dyDescent="0.3">
      <c r="A40" s="101" t="s">
        <v>226</v>
      </c>
      <c r="B40" s="142">
        <v>0</v>
      </c>
    </row>
    <row r="41" spans="1:2" ht="16.5" thickBot="1" x14ac:dyDescent="0.3">
      <c r="A41" s="101" t="s">
        <v>227</v>
      </c>
      <c r="B41" s="142">
        <v>0</v>
      </c>
    </row>
    <row r="42" spans="1:2" ht="29.25" thickBot="1" x14ac:dyDescent="0.3">
      <c r="A42" s="106" t="s">
        <v>229</v>
      </c>
      <c r="B42" s="142">
        <v>0</v>
      </c>
    </row>
    <row r="43" spans="1:2" ht="16.5" thickBot="1" x14ac:dyDescent="0.3">
      <c r="A43" s="101" t="s">
        <v>224</v>
      </c>
      <c r="B43" s="142">
        <v>0</v>
      </c>
    </row>
    <row r="44" spans="1:2" ht="16.5" thickBot="1" x14ac:dyDescent="0.3">
      <c r="A44" s="101" t="s">
        <v>225</v>
      </c>
      <c r="B44" s="142">
        <v>0</v>
      </c>
    </row>
    <row r="45" spans="1:2" ht="16.5" thickBot="1" x14ac:dyDescent="0.3">
      <c r="A45" s="101" t="s">
        <v>226</v>
      </c>
      <c r="B45" s="142">
        <v>0</v>
      </c>
    </row>
    <row r="46" spans="1:2" ht="16.5" thickBot="1" x14ac:dyDescent="0.3">
      <c r="A46" s="101" t="s">
        <v>227</v>
      </c>
      <c r="B46" s="142">
        <v>0</v>
      </c>
    </row>
    <row r="47" spans="1:2" ht="29.25" thickBot="1" x14ac:dyDescent="0.3">
      <c r="A47" s="100" t="s">
        <v>230</v>
      </c>
      <c r="B47" s="142">
        <v>0</v>
      </c>
    </row>
    <row r="48" spans="1:2" ht="16.5" thickBot="1" x14ac:dyDescent="0.3">
      <c r="A48" s="102" t="s">
        <v>222</v>
      </c>
      <c r="B48" s="142">
        <v>0</v>
      </c>
    </row>
    <row r="49" spans="1:2" ht="16.5" thickBot="1" x14ac:dyDescent="0.3">
      <c r="A49" s="102" t="s">
        <v>231</v>
      </c>
      <c r="B49" s="142">
        <v>0</v>
      </c>
    </row>
    <row r="50" spans="1:2" ht="16.5" thickBot="1" x14ac:dyDescent="0.3">
      <c r="A50" s="102" t="s">
        <v>232</v>
      </c>
      <c r="B50" s="142">
        <v>0</v>
      </c>
    </row>
    <row r="51" spans="1:2" ht="16.5" thickBot="1" x14ac:dyDescent="0.3">
      <c r="A51" s="102" t="s">
        <v>233</v>
      </c>
      <c r="B51" s="142">
        <v>0</v>
      </c>
    </row>
    <row r="52" spans="1:2" ht="16.5" thickBot="1" x14ac:dyDescent="0.3">
      <c r="A52" s="98" t="s">
        <v>234</v>
      </c>
      <c r="B52" s="142">
        <v>0</v>
      </c>
    </row>
    <row r="53" spans="1:2" ht="16.5" thickBot="1" x14ac:dyDescent="0.3">
      <c r="A53" s="98" t="s">
        <v>235</v>
      </c>
      <c r="B53" s="142">
        <v>0</v>
      </c>
    </row>
    <row r="54" spans="1:2" ht="16.5" thickBot="1" x14ac:dyDescent="0.3">
      <c r="A54" s="98" t="s">
        <v>236</v>
      </c>
      <c r="B54" s="142">
        <v>0</v>
      </c>
    </row>
    <row r="55" spans="1:2" ht="16.5" thickBot="1" x14ac:dyDescent="0.3">
      <c r="A55" s="99" t="s">
        <v>237</v>
      </c>
      <c r="B55" s="142">
        <v>0</v>
      </c>
    </row>
    <row r="56" spans="1:2" x14ac:dyDescent="0.25">
      <c r="A56" s="100" t="s">
        <v>238</v>
      </c>
      <c r="B56" s="416" t="s">
        <v>351</v>
      </c>
    </row>
    <row r="57" spans="1:2" x14ac:dyDescent="0.25">
      <c r="A57" s="103" t="s">
        <v>239</v>
      </c>
      <c r="B57" s="417"/>
    </row>
    <row r="58" spans="1:2" x14ac:dyDescent="0.25">
      <c r="A58" s="103" t="s">
        <v>240</v>
      </c>
      <c r="B58" s="417"/>
    </row>
    <row r="59" spans="1:2" x14ac:dyDescent="0.25">
      <c r="A59" s="103" t="s">
        <v>241</v>
      </c>
      <c r="B59" s="417"/>
    </row>
    <row r="60" spans="1:2" x14ac:dyDescent="0.25">
      <c r="A60" s="103" t="s">
        <v>242</v>
      </c>
      <c r="B60" s="417"/>
    </row>
    <row r="61" spans="1:2" ht="16.5" thickBot="1" x14ac:dyDescent="0.3">
      <c r="A61" s="104" t="s">
        <v>243</v>
      </c>
      <c r="B61" s="418"/>
    </row>
    <row r="62" spans="1:2" ht="30.75" thickBot="1" x14ac:dyDescent="0.3">
      <c r="A62" s="102" t="s">
        <v>244</v>
      </c>
      <c r="B62" s="142">
        <v>0</v>
      </c>
    </row>
    <row r="63" spans="1:2" ht="29.25" thickBot="1" x14ac:dyDescent="0.3">
      <c r="A63" s="98" t="s">
        <v>245</v>
      </c>
      <c r="B63" s="142" t="s">
        <v>355</v>
      </c>
    </row>
    <row r="64" spans="1:2" ht="16.5" thickBot="1" x14ac:dyDescent="0.3">
      <c r="A64" s="102" t="s">
        <v>222</v>
      </c>
      <c r="B64" s="144" t="s">
        <v>355</v>
      </c>
    </row>
    <row r="65" spans="1:2" ht="16.5" thickBot="1" x14ac:dyDescent="0.3">
      <c r="A65" s="102" t="s">
        <v>246</v>
      </c>
      <c r="B65" s="142" t="s">
        <v>355</v>
      </c>
    </row>
    <row r="66" spans="1:2" ht="16.5" thickBot="1" x14ac:dyDescent="0.3">
      <c r="A66" s="102" t="s">
        <v>247</v>
      </c>
      <c r="B66" s="144" t="s">
        <v>355</v>
      </c>
    </row>
    <row r="67" spans="1:2" ht="16.5" thickBot="1" x14ac:dyDescent="0.3">
      <c r="A67" s="107" t="s">
        <v>248</v>
      </c>
      <c r="B67" s="145" t="str">
        <f>'1. паспорт местоположение'!C38</f>
        <v>ВЛ-0,4кВ СИП2 3х50+1х54,6 - 320м</v>
      </c>
    </row>
    <row r="68" spans="1:2" ht="16.5" thickBot="1" x14ac:dyDescent="0.3">
      <c r="A68" s="98" t="s">
        <v>249</v>
      </c>
      <c r="B68" s="143">
        <v>2020</v>
      </c>
    </row>
    <row r="69" spans="1:2" ht="16.5" thickBot="1" x14ac:dyDescent="0.3">
      <c r="A69" s="103" t="s">
        <v>250</v>
      </c>
      <c r="B69" s="144">
        <v>2020</v>
      </c>
    </row>
    <row r="70" spans="1:2" ht="16.5" thickBot="1" x14ac:dyDescent="0.3">
      <c r="A70" s="103" t="s">
        <v>251</v>
      </c>
      <c r="B70" s="144" t="s">
        <v>364</v>
      </c>
    </row>
    <row r="71" spans="1:2" ht="16.5" thickBot="1" x14ac:dyDescent="0.3">
      <c r="A71" s="103" t="s">
        <v>252</v>
      </c>
      <c r="B71" s="144" t="s">
        <v>364</v>
      </c>
    </row>
    <row r="72" spans="1:2" ht="29.25" thickBot="1" x14ac:dyDescent="0.3">
      <c r="A72" s="108" t="s">
        <v>253</v>
      </c>
      <c r="B72" s="144" t="s">
        <v>370</v>
      </c>
    </row>
    <row r="73" spans="1:2" ht="28.5" x14ac:dyDescent="0.25">
      <c r="A73" s="100" t="s">
        <v>254</v>
      </c>
      <c r="B73" s="416" t="s">
        <v>371</v>
      </c>
    </row>
    <row r="74" spans="1:2" x14ac:dyDescent="0.25">
      <c r="A74" s="103" t="s">
        <v>255</v>
      </c>
      <c r="B74" s="417"/>
    </row>
    <row r="75" spans="1:2" x14ac:dyDescent="0.25">
      <c r="A75" s="103" t="s">
        <v>256</v>
      </c>
      <c r="B75" s="417"/>
    </row>
    <row r="76" spans="1:2" x14ac:dyDescent="0.25">
      <c r="A76" s="103" t="s">
        <v>257</v>
      </c>
      <c r="B76" s="417"/>
    </row>
    <row r="77" spans="1:2" x14ac:dyDescent="0.25">
      <c r="A77" s="103" t="s">
        <v>258</v>
      </c>
      <c r="B77" s="417"/>
    </row>
    <row r="78" spans="1:2" ht="16.5" thickBot="1" x14ac:dyDescent="0.3">
      <c r="A78" s="109" t="s">
        <v>259</v>
      </c>
      <c r="B78" s="418"/>
    </row>
    <row r="81" spans="1:2" x14ac:dyDescent="0.25">
      <c r="A81" s="110"/>
      <c r="B81" s="111"/>
    </row>
    <row r="82" spans="1:2" x14ac:dyDescent="0.25">
      <c r="B82" s="112"/>
    </row>
    <row r="83" spans="1:2" x14ac:dyDescent="0.25">
      <c r="B83" s="11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250" t="str">
        <f>'1. паспорт местоположение'!A5</f>
        <v>Год раскрытия информации: _2020_ год</v>
      </c>
      <c r="B4" s="250"/>
      <c r="C4" s="250"/>
      <c r="D4" s="250"/>
      <c r="E4" s="250"/>
      <c r="F4" s="250"/>
      <c r="G4" s="250"/>
      <c r="H4" s="250"/>
      <c r="I4" s="250"/>
      <c r="J4" s="250"/>
      <c r="K4" s="250"/>
      <c r="L4" s="250"/>
      <c r="M4" s="250"/>
      <c r="N4" s="250"/>
      <c r="O4" s="250"/>
      <c r="P4" s="250"/>
      <c r="Q4" s="250"/>
      <c r="R4" s="250"/>
      <c r="S4" s="250"/>
    </row>
    <row r="5" spans="1:28" s="10" customFormat="1" ht="15.75" x14ac:dyDescent="0.2">
      <c r="A5" s="15"/>
    </row>
    <row r="6" spans="1:28" s="10" customFormat="1" ht="18.75" x14ac:dyDescent="0.2">
      <c r="A6" s="254" t="s">
        <v>6</v>
      </c>
      <c r="B6" s="254"/>
      <c r="C6" s="254"/>
      <c r="D6" s="254"/>
      <c r="E6" s="254"/>
      <c r="F6" s="254"/>
      <c r="G6" s="254"/>
      <c r="H6" s="254"/>
      <c r="I6" s="254"/>
      <c r="J6" s="254"/>
      <c r="K6" s="254"/>
      <c r="L6" s="254"/>
      <c r="M6" s="254"/>
      <c r="N6" s="254"/>
      <c r="O6" s="254"/>
      <c r="P6" s="254"/>
      <c r="Q6" s="254"/>
      <c r="R6" s="254"/>
      <c r="S6" s="254"/>
      <c r="T6" s="122"/>
      <c r="U6" s="122"/>
      <c r="V6" s="122"/>
      <c r="W6" s="122"/>
      <c r="X6" s="122"/>
      <c r="Y6" s="122"/>
      <c r="Z6" s="122"/>
      <c r="AA6" s="122"/>
      <c r="AB6" s="122"/>
    </row>
    <row r="7" spans="1:28" s="10" customFormat="1" ht="18.75" x14ac:dyDescent="0.2">
      <c r="A7" s="254"/>
      <c r="B7" s="254"/>
      <c r="C7" s="254"/>
      <c r="D7" s="254"/>
      <c r="E7" s="254"/>
      <c r="F7" s="254"/>
      <c r="G7" s="254"/>
      <c r="H7" s="254"/>
      <c r="I7" s="254"/>
      <c r="J7" s="254"/>
      <c r="K7" s="254"/>
      <c r="L7" s="254"/>
      <c r="M7" s="254"/>
      <c r="N7" s="254"/>
      <c r="O7" s="254"/>
      <c r="P7" s="254"/>
      <c r="Q7" s="254"/>
      <c r="R7" s="254"/>
      <c r="S7" s="254"/>
      <c r="T7" s="122"/>
      <c r="U7" s="122"/>
      <c r="V7" s="122"/>
      <c r="W7" s="122"/>
      <c r="X7" s="122"/>
      <c r="Y7" s="122"/>
      <c r="Z7" s="122"/>
      <c r="AA7" s="122"/>
      <c r="AB7" s="122"/>
    </row>
    <row r="8" spans="1:28" s="10" customFormat="1" ht="18.75" x14ac:dyDescent="0.2">
      <c r="A8" s="255" t="str">
        <f>'1. паспорт местоположение'!A9</f>
        <v>ООО "Электрические сети"</v>
      </c>
      <c r="B8" s="255"/>
      <c r="C8" s="255"/>
      <c r="D8" s="255"/>
      <c r="E8" s="255"/>
      <c r="F8" s="255"/>
      <c r="G8" s="255"/>
      <c r="H8" s="255"/>
      <c r="I8" s="255"/>
      <c r="J8" s="255"/>
      <c r="K8" s="255"/>
      <c r="L8" s="255"/>
      <c r="M8" s="255"/>
      <c r="N8" s="255"/>
      <c r="O8" s="255"/>
      <c r="P8" s="255"/>
      <c r="Q8" s="255"/>
      <c r="R8" s="255"/>
      <c r="S8" s="255"/>
      <c r="T8" s="122"/>
      <c r="U8" s="122"/>
      <c r="V8" s="122"/>
      <c r="W8" s="122"/>
      <c r="X8" s="122"/>
      <c r="Y8" s="122"/>
      <c r="Z8" s="122"/>
      <c r="AA8" s="122"/>
      <c r="AB8" s="122"/>
    </row>
    <row r="9" spans="1:28" s="10" customFormat="1" ht="18.75" x14ac:dyDescent="0.2">
      <c r="A9" s="251" t="s">
        <v>5</v>
      </c>
      <c r="B9" s="251"/>
      <c r="C9" s="251"/>
      <c r="D9" s="251"/>
      <c r="E9" s="251"/>
      <c r="F9" s="251"/>
      <c r="G9" s="251"/>
      <c r="H9" s="251"/>
      <c r="I9" s="251"/>
      <c r="J9" s="251"/>
      <c r="K9" s="251"/>
      <c r="L9" s="251"/>
      <c r="M9" s="251"/>
      <c r="N9" s="251"/>
      <c r="O9" s="251"/>
      <c r="P9" s="251"/>
      <c r="Q9" s="251"/>
      <c r="R9" s="251"/>
      <c r="S9" s="251"/>
      <c r="T9" s="122"/>
      <c r="U9" s="122"/>
      <c r="V9" s="122"/>
      <c r="W9" s="122"/>
      <c r="X9" s="122"/>
      <c r="Y9" s="122"/>
      <c r="Z9" s="122"/>
      <c r="AA9" s="122"/>
      <c r="AB9" s="122"/>
    </row>
    <row r="10" spans="1:28" s="10" customFormat="1" ht="18.75" x14ac:dyDescent="0.2">
      <c r="A10" s="254"/>
      <c r="B10" s="254"/>
      <c r="C10" s="254"/>
      <c r="D10" s="254"/>
      <c r="E10" s="254"/>
      <c r="F10" s="254"/>
      <c r="G10" s="254"/>
      <c r="H10" s="254"/>
      <c r="I10" s="254"/>
      <c r="J10" s="254"/>
      <c r="K10" s="254"/>
      <c r="L10" s="254"/>
      <c r="M10" s="254"/>
      <c r="N10" s="254"/>
      <c r="O10" s="254"/>
      <c r="P10" s="254"/>
      <c r="Q10" s="254"/>
      <c r="R10" s="254"/>
      <c r="S10" s="254"/>
      <c r="T10" s="122"/>
      <c r="U10" s="122"/>
      <c r="V10" s="122"/>
      <c r="W10" s="122"/>
      <c r="X10" s="122"/>
      <c r="Y10" s="122"/>
      <c r="Z10" s="122"/>
      <c r="AA10" s="122"/>
      <c r="AB10" s="122"/>
    </row>
    <row r="11" spans="1:28" s="10" customFormat="1" ht="18.75" x14ac:dyDescent="0.2">
      <c r="A11" s="255" t="str">
        <f>'1. паспорт местоположение'!A12</f>
        <v>К_172120218</v>
      </c>
      <c r="B11" s="255"/>
      <c r="C11" s="255"/>
      <c r="D11" s="255"/>
      <c r="E11" s="255"/>
      <c r="F11" s="255"/>
      <c r="G11" s="255"/>
      <c r="H11" s="255"/>
      <c r="I11" s="255"/>
      <c r="J11" s="255"/>
      <c r="K11" s="255"/>
      <c r="L11" s="255"/>
      <c r="M11" s="255"/>
      <c r="N11" s="255"/>
      <c r="O11" s="255"/>
      <c r="P11" s="255"/>
      <c r="Q11" s="255"/>
      <c r="R11" s="255"/>
      <c r="S11" s="255"/>
      <c r="T11" s="122"/>
      <c r="U11" s="122"/>
      <c r="V11" s="122"/>
      <c r="W11" s="122"/>
      <c r="X11" s="122"/>
      <c r="Y11" s="122"/>
      <c r="Z11" s="122"/>
      <c r="AA11" s="122"/>
      <c r="AB11" s="122"/>
    </row>
    <row r="12" spans="1:28" s="10" customFormat="1" ht="18.75" x14ac:dyDescent="0.2">
      <c r="A12" s="251" t="s">
        <v>4</v>
      </c>
      <c r="B12" s="251"/>
      <c r="C12" s="251"/>
      <c r="D12" s="251"/>
      <c r="E12" s="251"/>
      <c r="F12" s="251"/>
      <c r="G12" s="251"/>
      <c r="H12" s="251"/>
      <c r="I12" s="251"/>
      <c r="J12" s="251"/>
      <c r="K12" s="251"/>
      <c r="L12" s="251"/>
      <c r="M12" s="251"/>
      <c r="N12" s="251"/>
      <c r="O12" s="251"/>
      <c r="P12" s="251"/>
      <c r="Q12" s="251"/>
      <c r="R12" s="251"/>
      <c r="S12" s="251"/>
      <c r="T12" s="122"/>
      <c r="U12" s="122"/>
      <c r="V12" s="122"/>
      <c r="W12" s="122"/>
      <c r="X12" s="122"/>
      <c r="Y12" s="122"/>
      <c r="Z12" s="122"/>
      <c r="AA12" s="122"/>
      <c r="AB12" s="122"/>
    </row>
    <row r="13" spans="1:28" s="7"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52"/>
      <c r="U13" s="152"/>
      <c r="V13" s="152"/>
      <c r="W13" s="152"/>
      <c r="X13" s="152"/>
      <c r="Y13" s="152"/>
      <c r="Z13" s="152"/>
      <c r="AA13" s="152"/>
      <c r="AB13" s="152"/>
    </row>
    <row r="14" spans="1:28" s="2" customFormat="1" ht="15.75" x14ac:dyDescent="0.2">
      <c r="A14" s="255" t="str">
        <f>'1. паспорт местоположение'!A15</f>
        <v>Реконструкция ВЛ-0,4кВ от ТП-111 (Оптимизация) и ТП (J_172120207) протяжяженноятью 0,32км</v>
      </c>
      <c r="B14" s="255"/>
      <c r="C14" s="255"/>
      <c r="D14" s="255"/>
      <c r="E14" s="255"/>
      <c r="F14" s="255"/>
      <c r="G14" s="255"/>
      <c r="H14" s="255"/>
      <c r="I14" s="255"/>
      <c r="J14" s="255"/>
      <c r="K14" s="255"/>
      <c r="L14" s="255"/>
      <c r="M14" s="255"/>
      <c r="N14" s="255"/>
      <c r="O14" s="255"/>
      <c r="P14" s="255"/>
      <c r="Q14" s="255"/>
      <c r="R14" s="255"/>
      <c r="S14" s="255"/>
      <c r="T14" s="123"/>
      <c r="U14" s="123"/>
      <c r="V14" s="123"/>
      <c r="W14" s="123"/>
      <c r="X14" s="123"/>
      <c r="Y14" s="123"/>
      <c r="Z14" s="123"/>
      <c r="AA14" s="123"/>
      <c r="AB14" s="123"/>
    </row>
    <row r="15" spans="1:28" s="2" customFormat="1" ht="15" customHeight="1" x14ac:dyDescent="0.2">
      <c r="A15" s="251" t="s">
        <v>3</v>
      </c>
      <c r="B15" s="251"/>
      <c r="C15" s="251"/>
      <c r="D15" s="251"/>
      <c r="E15" s="251"/>
      <c r="F15" s="251"/>
      <c r="G15" s="251"/>
      <c r="H15" s="251"/>
      <c r="I15" s="251"/>
      <c r="J15" s="251"/>
      <c r="K15" s="251"/>
      <c r="L15" s="251"/>
      <c r="M15" s="251"/>
      <c r="N15" s="251"/>
      <c r="O15" s="251"/>
      <c r="P15" s="251"/>
      <c r="Q15" s="251"/>
      <c r="R15" s="251"/>
      <c r="S15" s="251"/>
      <c r="T15" s="124"/>
      <c r="U15" s="124"/>
      <c r="V15" s="124"/>
      <c r="W15" s="124"/>
      <c r="X15" s="124"/>
      <c r="Y15" s="124"/>
      <c r="Z15" s="124"/>
      <c r="AA15" s="124"/>
      <c r="AB15" s="124"/>
    </row>
    <row r="16" spans="1:28" s="2"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151"/>
      <c r="U16" s="151"/>
      <c r="V16" s="151"/>
      <c r="W16" s="151"/>
      <c r="X16" s="151"/>
      <c r="Y16" s="151"/>
    </row>
    <row r="17" spans="1:28" s="2" customFormat="1" ht="45.75" customHeight="1" x14ac:dyDescent="0.2">
      <c r="A17" s="252" t="s">
        <v>377</v>
      </c>
      <c r="B17" s="252"/>
      <c r="C17" s="252"/>
      <c r="D17" s="252"/>
      <c r="E17" s="252"/>
      <c r="F17" s="252"/>
      <c r="G17" s="252"/>
      <c r="H17" s="252"/>
      <c r="I17" s="252"/>
      <c r="J17" s="252"/>
      <c r="K17" s="252"/>
      <c r="L17" s="252"/>
      <c r="M17" s="252"/>
      <c r="N17" s="252"/>
      <c r="O17" s="252"/>
      <c r="P17" s="252"/>
      <c r="Q17" s="252"/>
      <c r="R17" s="252"/>
      <c r="S17" s="252"/>
      <c r="T17" s="5"/>
      <c r="U17" s="5"/>
      <c r="V17" s="5"/>
      <c r="W17" s="5"/>
      <c r="X17" s="5"/>
      <c r="Y17" s="5"/>
      <c r="Z17" s="5"/>
      <c r="AA17" s="5"/>
      <c r="AB17" s="5"/>
    </row>
    <row r="18" spans="1:28"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151"/>
      <c r="U18" s="151"/>
      <c r="V18" s="151"/>
      <c r="W18" s="151"/>
      <c r="X18" s="151"/>
      <c r="Y18" s="151"/>
    </row>
    <row r="19" spans="1:28" s="2" customFormat="1" ht="54" customHeight="1" x14ac:dyDescent="0.2">
      <c r="A19" s="256" t="s">
        <v>2</v>
      </c>
      <c r="B19" s="256" t="s">
        <v>378</v>
      </c>
      <c r="C19" s="260" t="s">
        <v>379</v>
      </c>
      <c r="D19" s="256" t="s">
        <v>380</v>
      </c>
      <c r="E19" s="256" t="s">
        <v>381</v>
      </c>
      <c r="F19" s="256" t="s">
        <v>382</v>
      </c>
      <c r="G19" s="256" t="s">
        <v>383</v>
      </c>
      <c r="H19" s="256" t="s">
        <v>384</v>
      </c>
      <c r="I19" s="256" t="s">
        <v>385</v>
      </c>
      <c r="J19" s="256" t="s">
        <v>386</v>
      </c>
      <c r="K19" s="256" t="s">
        <v>74</v>
      </c>
      <c r="L19" s="256" t="s">
        <v>387</v>
      </c>
      <c r="M19" s="256" t="s">
        <v>388</v>
      </c>
      <c r="N19" s="256" t="s">
        <v>389</v>
      </c>
      <c r="O19" s="256" t="s">
        <v>390</v>
      </c>
      <c r="P19" s="256" t="s">
        <v>391</v>
      </c>
      <c r="Q19" s="256" t="s">
        <v>392</v>
      </c>
      <c r="R19" s="256"/>
      <c r="S19" s="257" t="s">
        <v>393</v>
      </c>
      <c r="T19" s="151"/>
      <c r="U19" s="151"/>
      <c r="V19" s="151"/>
      <c r="W19" s="151"/>
      <c r="X19" s="151"/>
      <c r="Y19" s="151"/>
    </row>
    <row r="20" spans="1:28" s="2" customFormat="1" ht="180.75" customHeight="1" x14ac:dyDescent="0.2">
      <c r="A20" s="256"/>
      <c r="B20" s="256"/>
      <c r="C20" s="261"/>
      <c r="D20" s="256"/>
      <c r="E20" s="256"/>
      <c r="F20" s="256"/>
      <c r="G20" s="256"/>
      <c r="H20" s="256"/>
      <c r="I20" s="256"/>
      <c r="J20" s="256"/>
      <c r="K20" s="256"/>
      <c r="L20" s="256"/>
      <c r="M20" s="256"/>
      <c r="N20" s="256"/>
      <c r="O20" s="256"/>
      <c r="P20" s="256"/>
      <c r="Q20" s="153" t="s">
        <v>394</v>
      </c>
      <c r="R20" s="154" t="s">
        <v>395</v>
      </c>
      <c r="S20" s="257"/>
      <c r="T20" s="26"/>
      <c r="U20" s="26"/>
      <c r="V20" s="26"/>
      <c r="W20" s="26"/>
      <c r="X20" s="26"/>
      <c r="Y20" s="26"/>
      <c r="Z20" s="25"/>
      <c r="AA20" s="25"/>
      <c r="AB20" s="25"/>
    </row>
    <row r="21" spans="1:28" s="2" customFormat="1" ht="18.75" x14ac:dyDescent="0.2">
      <c r="A21" s="153">
        <v>1</v>
      </c>
      <c r="B21" s="155">
        <v>2</v>
      </c>
      <c r="C21" s="153">
        <v>3</v>
      </c>
      <c r="D21" s="155">
        <v>4</v>
      </c>
      <c r="E21" s="153">
        <v>5</v>
      </c>
      <c r="F21" s="155">
        <v>6</v>
      </c>
      <c r="G21" s="153">
        <v>7</v>
      </c>
      <c r="H21" s="155">
        <v>8</v>
      </c>
      <c r="I21" s="153">
        <v>9</v>
      </c>
      <c r="J21" s="155">
        <v>10</v>
      </c>
      <c r="K21" s="153">
        <v>11</v>
      </c>
      <c r="L21" s="155">
        <v>12</v>
      </c>
      <c r="M21" s="153">
        <v>13</v>
      </c>
      <c r="N21" s="155">
        <v>14</v>
      </c>
      <c r="O21" s="153">
        <v>15</v>
      </c>
      <c r="P21" s="155">
        <v>16</v>
      </c>
      <c r="Q21" s="153">
        <v>17</v>
      </c>
      <c r="R21" s="155">
        <v>18</v>
      </c>
      <c r="S21" s="153">
        <v>19</v>
      </c>
      <c r="T21" s="26"/>
      <c r="U21" s="26"/>
      <c r="V21" s="26"/>
      <c r="W21" s="26"/>
      <c r="X21" s="26"/>
      <c r="Y21" s="26"/>
      <c r="Z21" s="25"/>
      <c r="AA21" s="25"/>
      <c r="AB21" s="25"/>
    </row>
    <row r="22" spans="1:28" s="2" customFormat="1" ht="32.25" customHeight="1" x14ac:dyDescent="0.2">
      <c r="A22" s="153">
        <v>0</v>
      </c>
      <c r="B22" s="155">
        <v>0</v>
      </c>
      <c r="C22" s="204">
        <v>0</v>
      </c>
      <c r="D22" s="205">
        <v>0</v>
      </c>
      <c r="E22" s="204">
        <v>0</v>
      </c>
      <c r="F22" s="205">
        <v>0</v>
      </c>
      <c r="G22" s="204">
        <v>0</v>
      </c>
      <c r="H22" s="205">
        <v>0</v>
      </c>
      <c r="I22" s="204">
        <v>0</v>
      </c>
      <c r="J22" s="205">
        <v>0</v>
      </c>
      <c r="K22" s="204">
        <v>0</v>
      </c>
      <c r="L22" s="205">
        <v>0</v>
      </c>
      <c r="M22" s="204">
        <v>0</v>
      </c>
      <c r="N22" s="205">
        <v>0</v>
      </c>
      <c r="O22" s="204">
        <v>0</v>
      </c>
      <c r="P22" s="205">
        <v>0</v>
      </c>
      <c r="Q22" s="204">
        <v>0</v>
      </c>
      <c r="R22" s="205">
        <v>0</v>
      </c>
      <c r="S22" s="204">
        <v>0</v>
      </c>
      <c r="T22" s="26"/>
      <c r="U22" s="26"/>
      <c r="V22" s="26"/>
      <c r="W22" s="26"/>
      <c r="X22" s="26"/>
      <c r="Y22" s="26"/>
      <c r="Z22" s="25"/>
      <c r="AA22" s="25"/>
      <c r="AB22" s="25"/>
    </row>
    <row r="23" spans="1:28"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56"/>
      <c r="S23" s="156"/>
      <c r="T23" s="26"/>
      <c r="U23" s="26"/>
      <c r="V23" s="26"/>
      <c r="W23" s="26"/>
      <c r="X23" s="25"/>
      <c r="Y23" s="25"/>
      <c r="Z23" s="25"/>
      <c r="AA23" s="25"/>
      <c r="AB23" s="25"/>
    </row>
    <row r="24" spans="1:28" ht="20.25" customHeight="1" x14ac:dyDescent="0.25">
      <c r="A24" s="157"/>
      <c r="B24" s="155" t="s">
        <v>396</v>
      </c>
      <c r="C24" s="155"/>
      <c r="D24" s="155"/>
      <c r="E24" s="157" t="s">
        <v>364</v>
      </c>
      <c r="F24" s="157" t="s">
        <v>364</v>
      </c>
      <c r="G24" s="157" t="s">
        <v>364</v>
      </c>
      <c r="H24" s="157"/>
      <c r="I24" s="157"/>
      <c r="J24" s="157"/>
      <c r="K24" s="157"/>
      <c r="L24" s="157"/>
      <c r="M24" s="157"/>
      <c r="N24" s="157"/>
      <c r="O24" s="157"/>
      <c r="P24" s="157"/>
      <c r="Q24" s="158"/>
      <c r="R24" s="159"/>
      <c r="S24" s="159"/>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50" t="str">
        <f>'1. паспорт местоположение'!A5</f>
        <v>Год раскрытия информации: _2020_ год</v>
      </c>
      <c r="B6" s="250"/>
      <c r="C6" s="250"/>
      <c r="D6" s="250"/>
      <c r="E6" s="250"/>
      <c r="F6" s="250"/>
      <c r="G6" s="250"/>
      <c r="H6" s="250"/>
      <c r="I6" s="250"/>
      <c r="J6" s="250"/>
      <c r="K6" s="250"/>
      <c r="L6" s="250"/>
      <c r="M6" s="250"/>
      <c r="N6" s="250"/>
      <c r="O6" s="250"/>
      <c r="P6" s="250"/>
      <c r="Q6" s="250"/>
      <c r="R6" s="250"/>
      <c r="S6" s="250"/>
      <c r="T6" s="250"/>
    </row>
    <row r="7" spans="1:20" s="10" customFormat="1" x14ac:dyDescent="0.2">
      <c r="A7" s="15"/>
      <c r="H7" s="14"/>
    </row>
    <row r="8" spans="1:20" s="10" customFormat="1" ht="18.75" x14ac:dyDescent="0.2">
      <c r="A8" s="254" t="s">
        <v>6</v>
      </c>
      <c r="B8" s="254"/>
      <c r="C8" s="254"/>
      <c r="D8" s="254"/>
      <c r="E8" s="254"/>
      <c r="F8" s="254"/>
      <c r="G8" s="254"/>
      <c r="H8" s="254"/>
      <c r="I8" s="254"/>
      <c r="J8" s="254"/>
      <c r="K8" s="254"/>
      <c r="L8" s="254"/>
      <c r="M8" s="254"/>
      <c r="N8" s="254"/>
      <c r="O8" s="254"/>
      <c r="P8" s="254"/>
      <c r="Q8" s="254"/>
      <c r="R8" s="254"/>
      <c r="S8" s="254"/>
      <c r="T8" s="254"/>
    </row>
    <row r="9" spans="1:20" s="10" customFormat="1" ht="18.75" x14ac:dyDescent="0.2">
      <c r="A9" s="254"/>
      <c r="B9" s="254"/>
      <c r="C9" s="254"/>
      <c r="D9" s="254"/>
      <c r="E9" s="254"/>
      <c r="F9" s="254"/>
      <c r="G9" s="254"/>
      <c r="H9" s="254"/>
      <c r="I9" s="254"/>
      <c r="J9" s="254"/>
      <c r="K9" s="254"/>
      <c r="L9" s="254"/>
      <c r="M9" s="254"/>
      <c r="N9" s="254"/>
      <c r="O9" s="254"/>
      <c r="P9" s="254"/>
      <c r="Q9" s="254"/>
      <c r="R9" s="254"/>
      <c r="S9" s="254"/>
      <c r="T9" s="254"/>
    </row>
    <row r="10" spans="1:20" s="10" customFormat="1" ht="18.75" customHeight="1" x14ac:dyDescent="0.2">
      <c r="A10" s="255" t="str">
        <f>'1. паспорт местоположение'!A9</f>
        <v>ООО "Электрические сети"</v>
      </c>
      <c r="B10" s="255"/>
      <c r="C10" s="255"/>
      <c r="D10" s="255"/>
      <c r="E10" s="255"/>
      <c r="F10" s="255"/>
      <c r="G10" s="255"/>
      <c r="H10" s="255"/>
      <c r="I10" s="255"/>
      <c r="J10" s="255"/>
      <c r="K10" s="255"/>
      <c r="L10" s="255"/>
      <c r="M10" s="255"/>
      <c r="N10" s="255"/>
      <c r="O10" s="255"/>
      <c r="P10" s="255"/>
      <c r="Q10" s="255"/>
      <c r="R10" s="255"/>
      <c r="S10" s="255"/>
      <c r="T10" s="255"/>
    </row>
    <row r="11" spans="1:20" s="10" customFormat="1" ht="18.75" customHeight="1" x14ac:dyDescent="0.2">
      <c r="A11" s="251" t="s">
        <v>5</v>
      </c>
      <c r="B11" s="251"/>
      <c r="C11" s="251"/>
      <c r="D11" s="251"/>
      <c r="E11" s="251"/>
      <c r="F11" s="251"/>
      <c r="G11" s="251"/>
      <c r="H11" s="251"/>
      <c r="I11" s="251"/>
      <c r="J11" s="251"/>
      <c r="K11" s="251"/>
      <c r="L11" s="251"/>
      <c r="M11" s="251"/>
      <c r="N11" s="251"/>
      <c r="O11" s="251"/>
      <c r="P11" s="251"/>
      <c r="Q11" s="251"/>
      <c r="R11" s="251"/>
      <c r="S11" s="251"/>
      <c r="T11" s="251"/>
    </row>
    <row r="12" spans="1:20" s="10" customFormat="1" ht="18.75" x14ac:dyDescent="0.2">
      <c r="A12" s="254"/>
      <c r="B12" s="254"/>
      <c r="C12" s="254"/>
      <c r="D12" s="254"/>
      <c r="E12" s="254"/>
      <c r="F12" s="254"/>
      <c r="G12" s="254"/>
      <c r="H12" s="254"/>
      <c r="I12" s="254"/>
      <c r="J12" s="254"/>
      <c r="K12" s="254"/>
      <c r="L12" s="254"/>
      <c r="M12" s="254"/>
      <c r="N12" s="254"/>
      <c r="O12" s="254"/>
      <c r="P12" s="254"/>
      <c r="Q12" s="254"/>
      <c r="R12" s="254"/>
      <c r="S12" s="254"/>
      <c r="T12" s="254"/>
    </row>
    <row r="13" spans="1:20" s="10" customFormat="1" ht="18.75" customHeight="1" x14ac:dyDescent="0.2">
      <c r="A13" s="255" t="str">
        <f>'1. паспорт местоположение'!A12</f>
        <v>К_172120218</v>
      </c>
      <c r="B13" s="255"/>
      <c r="C13" s="255"/>
      <c r="D13" s="255"/>
      <c r="E13" s="255"/>
      <c r="F13" s="255"/>
      <c r="G13" s="255"/>
      <c r="H13" s="255"/>
      <c r="I13" s="255"/>
      <c r="J13" s="255"/>
      <c r="K13" s="255"/>
      <c r="L13" s="255"/>
      <c r="M13" s="255"/>
      <c r="N13" s="255"/>
      <c r="O13" s="255"/>
      <c r="P13" s="255"/>
      <c r="Q13" s="255"/>
      <c r="R13" s="255"/>
      <c r="S13" s="255"/>
      <c r="T13" s="255"/>
    </row>
    <row r="14" spans="1:20" s="10" customFormat="1" ht="18.75" customHeight="1" x14ac:dyDescent="0.2">
      <c r="A14" s="251" t="s">
        <v>4</v>
      </c>
      <c r="B14" s="251"/>
      <c r="C14" s="251"/>
      <c r="D14" s="251"/>
      <c r="E14" s="251"/>
      <c r="F14" s="251"/>
      <c r="G14" s="251"/>
      <c r="H14" s="251"/>
      <c r="I14" s="251"/>
      <c r="J14" s="251"/>
      <c r="K14" s="251"/>
      <c r="L14" s="251"/>
      <c r="M14" s="251"/>
      <c r="N14" s="251"/>
      <c r="O14" s="251"/>
      <c r="P14" s="251"/>
      <c r="Q14" s="251"/>
      <c r="R14" s="251"/>
      <c r="S14" s="251"/>
      <c r="T14" s="251"/>
    </row>
    <row r="15" spans="1:20" s="7"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2" customFormat="1" x14ac:dyDescent="0.2">
      <c r="A16" s="255" t="str">
        <f>'1. паспорт местоположение'!A15</f>
        <v>Реконструкция ВЛ-0,4кВ от ТП-111 (Оптимизация) и ТП (J_172120207) протяжяженноятью 0,32км</v>
      </c>
      <c r="B16" s="255"/>
      <c r="C16" s="255"/>
      <c r="D16" s="255"/>
      <c r="E16" s="255"/>
      <c r="F16" s="255"/>
      <c r="G16" s="255"/>
      <c r="H16" s="255"/>
      <c r="I16" s="255"/>
      <c r="J16" s="255"/>
      <c r="K16" s="255"/>
      <c r="L16" s="255"/>
      <c r="M16" s="255"/>
      <c r="N16" s="255"/>
      <c r="O16" s="255"/>
      <c r="P16" s="255"/>
      <c r="Q16" s="255"/>
      <c r="R16" s="255"/>
      <c r="S16" s="255"/>
      <c r="T16" s="255"/>
    </row>
    <row r="17" spans="1:113" s="2" customFormat="1" ht="15" customHeight="1" x14ac:dyDescent="0.2">
      <c r="A17" s="251" t="s">
        <v>3</v>
      </c>
      <c r="B17" s="251"/>
      <c r="C17" s="251"/>
      <c r="D17" s="251"/>
      <c r="E17" s="251"/>
      <c r="F17" s="251"/>
      <c r="G17" s="251"/>
      <c r="H17" s="251"/>
      <c r="I17" s="251"/>
      <c r="J17" s="251"/>
      <c r="K17" s="251"/>
      <c r="L17" s="251"/>
      <c r="M17" s="251"/>
      <c r="N17" s="251"/>
      <c r="O17" s="251"/>
      <c r="P17" s="251"/>
      <c r="Q17" s="251"/>
      <c r="R17" s="251"/>
      <c r="S17" s="251"/>
      <c r="T17" s="251"/>
    </row>
    <row r="18" spans="1:113" s="2"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2" customFormat="1" ht="15" customHeight="1" x14ac:dyDescent="0.2">
      <c r="A19" s="253" t="s">
        <v>397</v>
      </c>
      <c r="B19" s="253"/>
      <c r="C19" s="253"/>
      <c r="D19" s="253"/>
      <c r="E19" s="253"/>
      <c r="F19" s="253"/>
      <c r="G19" s="253"/>
      <c r="H19" s="253"/>
      <c r="I19" s="253"/>
      <c r="J19" s="253"/>
      <c r="K19" s="253"/>
      <c r="L19" s="253"/>
      <c r="M19" s="253"/>
      <c r="N19" s="253"/>
      <c r="O19" s="253"/>
      <c r="P19" s="253"/>
      <c r="Q19" s="253"/>
      <c r="R19" s="253"/>
      <c r="S19" s="253"/>
      <c r="T19" s="253"/>
    </row>
    <row r="20" spans="1:113" s="45"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2</v>
      </c>
      <c r="B21" s="268" t="s">
        <v>398</v>
      </c>
      <c r="C21" s="269"/>
      <c r="D21" s="272" t="s">
        <v>399</v>
      </c>
      <c r="E21" s="268" t="s">
        <v>400</v>
      </c>
      <c r="F21" s="269"/>
      <c r="G21" s="268" t="s">
        <v>401</v>
      </c>
      <c r="H21" s="269"/>
      <c r="I21" s="268" t="s">
        <v>402</v>
      </c>
      <c r="J21" s="269"/>
      <c r="K21" s="272" t="s">
        <v>403</v>
      </c>
      <c r="L21" s="268" t="s">
        <v>404</v>
      </c>
      <c r="M21" s="269"/>
      <c r="N21" s="268" t="s">
        <v>405</v>
      </c>
      <c r="O21" s="269"/>
      <c r="P21" s="272" t="s">
        <v>406</v>
      </c>
      <c r="Q21" s="275" t="s">
        <v>81</v>
      </c>
      <c r="R21" s="276"/>
      <c r="S21" s="275" t="s">
        <v>80</v>
      </c>
      <c r="T21" s="277"/>
    </row>
    <row r="22" spans="1:113" ht="204.75" customHeight="1" x14ac:dyDescent="0.25">
      <c r="A22" s="266"/>
      <c r="B22" s="270"/>
      <c r="C22" s="271"/>
      <c r="D22" s="273"/>
      <c r="E22" s="270"/>
      <c r="F22" s="271"/>
      <c r="G22" s="270"/>
      <c r="H22" s="271"/>
      <c r="I22" s="270"/>
      <c r="J22" s="271"/>
      <c r="K22" s="274"/>
      <c r="L22" s="270"/>
      <c r="M22" s="271"/>
      <c r="N22" s="270"/>
      <c r="O22" s="271"/>
      <c r="P22" s="274"/>
      <c r="Q22" s="86" t="s">
        <v>79</v>
      </c>
      <c r="R22" s="86" t="s">
        <v>318</v>
      </c>
      <c r="S22" s="86" t="s">
        <v>78</v>
      </c>
      <c r="T22" s="86" t="s">
        <v>77</v>
      </c>
    </row>
    <row r="23" spans="1:113" ht="51.75" customHeight="1" x14ac:dyDescent="0.25">
      <c r="A23" s="267"/>
      <c r="B23" s="160" t="s">
        <v>75</v>
      </c>
      <c r="C23" s="160" t="s">
        <v>76</v>
      </c>
      <c r="D23" s="274"/>
      <c r="E23" s="160" t="s">
        <v>75</v>
      </c>
      <c r="F23" s="160" t="s">
        <v>76</v>
      </c>
      <c r="G23" s="160" t="s">
        <v>75</v>
      </c>
      <c r="H23" s="160" t="s">
        <v>76</v>
      </c>
      <c r="I23" s="160" t="s">
        <v>75</v>
      </c>
      <c r="J23" s="160" t="s">
        <v>76</v>
      </c>
      <c r="K23" s="160" t="s">
        <v>75</v>
      </c>
      <c r="L23" s="160" t="s">
        <v>75</v>
      </c>
      <c r="M23" s="160" t="s">
        <v>76</v>
      </c>
      <c r="N23" s="160" t="s">
        <v>75</v>
      </c>
      <c r="O23" s="160" t="s">
        <v>76</v>
      </c>
      <c r="P23" s="161" t="s">
        <v>75</v>
      </c>
      <c r="Q23" s="86" t="s">
        <v>75</v>
      </c>
      <c r="R23" s="86" t="s">
        <v>75</v>
      </c>
      <c r="S23" s="86" t="s">
        <v>75</v>
      </c>
      <c r="T23" s="86" t="s">
        <v>75</v>
      </c>
    </row>
    <row r="24" spans="1:113" x14ac:dyDescent="0.25">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17</v>
      </c>
      <c r="R24" s="162">
        <v>18</v>
      </c>
      <c r="S24" s="162">
        <v>19</v>
      </c>
      <c r="T24" s="162">
        <v>20</v>
      </c>
    </row>
    <row r="25" spans="1:113" s="45" customFormat="1" ht="24" customHeight="1" x14ac:dyDescent="0.25">
      <c r="A25" s="163">
        <v>0</v>
      </c>
      <c r="B25" s="164">
        <v>0</v>
      </c>
      <c r="C25" s="164">
        <v>0</v>
      </c>
      <c r="D25" s="164">
        <v>0</v>
      </c>
      <c r="E25" s="164">
        <v>0</v>
      </c>
      <c r="F25" s="164">
        <v>0</v>
      </c>
      <c r="G25" s="164">
        <v>0</v>
      </c>
      <c r="H25" s="164">
        <v>0</v>
      </c>
      <c r="I25" s="164">
        <v>0</v>
      </c>
      <c r="J25" s="165" t="s">
        <v>503</v>
      </c>
      <c r="K25" s="165" t="s">
        <v>503</v>
      </c>
      <c r="L25" s="165" t="s">
        <v>503</v>
      </c>
      <c r="M25" s="166">
        <v>0</v>
      </c>
      <c r="N25" s="166">
        <v>0</v>
      </c>
      <c r="O25" s="166">
        <v>0</v>
      </c>
      <c r="P25" s="165" t="s">
        <v>503</v>
      </c>
      <c r="Q25" s="167" t="s">
        <v>503</v>
      </c>
      <c r="R25" s="164">
        <v>0</v>
      </c>
      <c r="S25" s="167" t="s">
        <v>503</v>
      </c>
      <c r="T25" s="164">
        <v>0</v>
      </c>
    </row>
    <row r="26" spans="1:113" ht="3" customHeight="1" x14ac:dyDescent="0.25"/>
    <row r="27" spans="1:113" s="43" customFormat="1" ht="12.75" x14ac:dyDescent="0.2">
      <c r="B27" s="44"/>
      <c r="C27" s="44"/>
      <c r="K27" s="44"/>
    </row>
    <row r="28" spans="1:113" s="43" customFormat="1" x14ac:dyDescent="0.25">
      <c r="B28" s="168" t="s">
        <v>407</v>
      </c>
      <c r="C28" s="168"/>
      <c r="D28" s="168"/>
      <c r="E28" s="168"/>
      <c r="F28" s="168"/>
      <c r="G28" s="168"/>
      <c r="H28" s="168"/>
      <c r="I28" s="168"/>
      <c r="J28" s="168"/>
      <c r="K28" s="168"/>
      <c r="L28" s="168"/>
      <c r="M28" s="168"/>
      <c r="N28" s="168"/>
      <c r="O28" s="168"/>
      <c r="P28" s="168"/>
      <c r="Q28" s="168"/>
      <c r="R28" s="168"/>
    </row>
    <row r="29" spans="1:113" x14ac:dyDescent="0.25">
      <c r="B29" s="263" t="s">
        <v>408</v>
      </c>
      <c r="C29" s="263"/>
      <c r="D29" s="263"/>
      <c r="E29" s="263"/>
      <c r="F29" s="263"/>
      <c r="G29" s="263"/>
      <c r="H29" s="263"/>
      <c r="I29" s="263"/>
      <c r="J29" s="263"/>
      <c r="K29" s="263"/>
      <c r="L29" s="263"/>
      <c r="M29" s="263"/>
      <c r="N29" s="263"/>
      <c r="O29" s="263"/>
      <c r="P29" s="263"/>
      <c r="Q29" s="263"/>
      <c r="R29" s="263"/>
    </row>
    <row r="30" spans="1:113" x14ac:dyDescent="0.25">
      <c r="B30" s="168"/>
      <c r="C30" s="168"/>
      <c r="D30" s="168"/>
      <c r="E30" s="168"/>
      <c r="F30" s="168"/>
      <c r="G30" s="168"/>
      <c r="H30" s="168"/>
      <c r="I30" s="168"/>
      <c r="J30" s="168"/>
      <c r="K30" s="168"/>
      <c r="L30" s="168"/>
      <c r="M30" s="168"/>
      <c r="N30" s="168"/>
      <c r="O30" s="168"/>
      <c r="P30" s="168"/>
      <c r="Q30" s="168"/>
      <c r="R30" s="168"/>
      <c r="S30" s="168"/>
      <c r="T30" s="168"/>
      <c r="U30" s="168"/>
      <c r="V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row>
    <row r="31" spans="1:113" x14ac:dyDescent="0.25">
      <c r="B31" s="169" t="s">
        <v>409</v>
      </c>
      <c r="C31" s="169"/>
      <c r="D31" s="169"/>
      <c r="E31" s="169"/>
      <c r="F31" s="42"/>
      <c r="G31" s="42"/>
      <c r="H31" s="169"/>
      <c r="I31" s="169"/>
      <c r="J31" s="169"/>
      <c r="K31" s="169"/>
      <c r="L31" s="169"/>
      <c r="M31" s="169"/>
      <c r="N31" s="169"/>
      <c r="O31" s="169"/>
      <c r="P31" s="169"/>
      <c r="Q31" s="169"/>
      <c r="R31" s="169"/>
      <c r="S31" s="170"/>
      <c r="T31" s="170"/>
      <c r="U31" s="170"/>
      <c r="V31" s="170"/>
      <c r="AN31" s="170"/>
      <c r="AO31" s="170"/>
      <c r="AP31" s="170"/>
      <c r="AQ31" s="170"/>
      <c r="AR31" s="170"/>
      <c r="AS31" s="170"/>
      <c r="AT31" s="170"/>
      <c r="AU31" s="170"/>
      <c r="AV31" s="170"/>
      <c r="AW31" s="170"/>
      <c r="AX31" s="170"/>
      <c r="AY31" s="170"/>
      <c r="AZ31" s="170"/>
      <c r="BA31" s="170"/>
      <c r="BB31" s="170"/>
      <c r="BC31" s="170"/>
      <c r="BD31" s="170"/>
      <c r="BE31" s="170"/>
      <c r="BF31" s="170"/>
      <c r="BG31" s="170"/>
      <c r="BH31" s="170"/>
      <c r="BI31" s="170"/>
      <c r="BJ31" s="170"/>
      <c r="BK31" s="170"/>
      <c r="BL31" s="170"/>
      <c r="BM31" s="170"/>
      <c r="BN31" s="170"/>
      <c r="BO31" s="170"/>
      <c r="BP31" s="170"/>
      <c r="BQ31" s="170"/>
      <c r="BR31" s="170"/>
      <c r="BS31" s="170"/>
      <c r="BT31" s="170"/>
      <c r="BU31" s="170"/>
      <c r="BV31" s="170"/>
      <c r="BW31" s="170"/>
      <c r="BX31" s="170"/>
      <c r="BY31" s="170"/>
      <c r="BZ31" s="170"/>
      <c r="CA31" s="170"/>
      <c r="CB31" s="170"/>
      <c r="CC31" s="170"/>
      <c r="CD31" s="170"/>
      <c r="CE31" s="170"/>
      <c r="CF31" s="170"/>
      <c r="CG31" s="170"/>
      <c r="CH31" s="170"/>
      <c r="CI31" s="170"/>
      <c r="CJ31" s="170"/>
      <c r="CK31" s="170"/>
      <c r="CL31" s="170"/>
      <c r="CM31" s="170"/>
      <c r="CN31" s="170"/>
      <c r="CO31" s="170"/>
      <c r="CP31" s="170"/>
      <c r="CQ31" s="170"/>
      <c r="CR31" s="170"/>
      <c r="CS31" s="170"/>
      <c r="CT31" s="170"/>
      <c r="CU31" s="170"/>
      <c r="CV31" s="170"/>
      <c r="CW31" s="170"/>
      <c r="CX31" s="170"/>
      <c r="CY31" s="170"/>
      <c r="CZ31" s="170"/>
      <c r="DA31" s="170"/>
      <c r="DB31" s="170"/>
      <c r="DC31" s="170"/>
      <c r="DD31" s="170"/>
      <c r="DE31" s="170"/>
      <c r="DF31" s="170"/>
      <c r="DG31" s="170"/>
      <c r="DH31" s="170"/>
      <c r="DI31" s="170"/>
    </row>
    <row r="32" spans="1:113" x14ac:dyDescent="0.25">
      <c r="B32" s="169" t="s">
        <v>410</v>
      </c>
      <c r="C32" s="169"/>
      <c r="D32" s="169"/>
      <c r="E32" s="169"/>
      <c r="F32" s="42"/>
      <c r="G32" s="42"/>
      <c r="H32" s="169"/>
      <c r="I32" s="169"/>
      <c r="J32" s="169"/>
      <c r="K32" s="169"/>
      <c r="L32" s="169"/>
      <c r="M32" s="169"/>
      <c r="N32" s="169"/>
      <c r="O32" s="169"/>
      <c r="P32" s="169"/>
      <c r="Q32" s="169"/>
      <c r="R32" s="169"/>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CG32" s="168"/>
      <c r="CH32" s="168"/>
      <c r="CI32" s="168"/>
      <c r="CJ32" s="168"/>
      <c r="CK32" s="168"/>
      <c r="CL32" s="168"/>
      <c r="CM32" s="168"/>
      <c r="CN32" s="168"/>
      <c r="CO32" s="168"/>
      <c r="CP32" s="168"/>
      <c r="CQ32" s="168"/>
      <c r="CR32" s="168"/>
      <c r="CS32" s="168"/>
      <c r="CT32" s="168"/>
      <c r="CU32" s="168"/>
      <c r="CV32" s="168"/>
      <c r="CW32" s="168"/>
      <c r="CX32" s="168"/>
      <c r="CY32" s="168"/>
      <c r="CZ32" s="168"/>
      <c r="DA32" s="168"/>
      <c r="DB32" s="168"/>
      <c r="DC32" s="168"/>
      <c r="DD32" s="168"/>
      <c r="DE32" s="168"/>
      <c r="DF32" s="168"/>
      <c r="DG32" s="168"/>
      <c r="DH32" s="168"/>
      <c r="DI32" s="168"/>
    </row>
    <row r="33" spans="2:113" s="42" customFormat="1" x14ac:dyDescent="0.25">
      <c r="B33" s="169" t="s">
        <v>411</v>
      </c>
      <c r="C33" s="169"/>
      <c r="D33" s="169"/>
      <c r="E33" s="169"/>
      <c r="H33" s="169"/>
      <c r="I33" s="169"/>
      <c r="J33" s="169"/>
      <c r="K33" s="169"/>
      <c r="L33" s="169"/>
      <c r="M33" s="169"/>
      <c r="N33" s="169"/>
      <c r="O33" s="169"/>
      <c r="P33" s="169"/>
      <c r="Q33" s="169"/>
      <c r="R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71"/>
      <c r="BL33" s="171"/>
      <c r="BM33" s="171"/>
      <c r="BN33" s="171"/>
      <c r="BO33" s="171"/>
      <c r="BP33" s="171"/>
      <c r="BQ33" s="171"/>
      <c r="BR33" s="171"/>
      <c r="BS33" s="171"/>
      <c r="BT33" s="171"/>
      <c r="BU33" s="171"/>
      <c r="BV33" s="171"/>
      <c r="BW33" s="171"/>
      <c r="BX33" s="171"/>
      <c r="BY33" s="171"/>
      <c r="BZ33" s="171"/>
      <c r="CA33" s="171"/>
      <c r="CB33" s="171"/>
      <c r="CC33" s="171"/>
      <c r="CD33" s="171"/>
      <c r="CE33" s="171"/>
      <c r="CF33" s="171"/>
      <c r="CG33" s="171"/>
      <c r="CH33" s="171"/>
      <c r="CI33" s="171"/>
      <c r="CJ33" s="171"/>
      <c r="CK33" s="171"/>
      <c r="CL33" s="171"/>
      <c r="CM33" s="171"/>
      <c r="CN33" s="171"/>
      <c r="CO33" s="171"/>
      <c r="CP33" s="171"/>
      <c r="CQ33" s="171"/>
      <c r="CR33" s="171"/>
      <c r="CS33" s="171"/>
      <c r="CT33" s="171"/>
      <c r="CU33" s="171"/>
      <c r="CV33" s="171"/>
      <c r="CW33" s="171"/>
      <c r="CX33" s="171"/>
      <c r="CY33" s="171"/>
      <c r="CZ33" s="171"/>
      <c r="DA33" s="171"/>
      <c r="DB33" s="171"/>
      <c r="DC33" s="171"/>
      <c r="DD33" s="171"/>
      <c r="DE33" s="171"/>
      <c r="DF33" s="171"/>
      <c r="DG33" s="171"/>
      <c r="DH33" s="171"/>
      <c r="DI33" s="171"/>
    </row>
    <row r="34" spans="2:113" s="42" customFormat="1" x14ac:dyDescent="0.25">
      <c r="B34" s="169" t="s">
        <v>412</v>
      </c>
      <c r="C34" s="169"/>
      <c r="D34" s="169"/>
      <c r="E34" s="169"/>
      <c r="H34" s="169"/>
      <c r="I34" s="169"/>
      <c r="J34" s="169"/>
      <c r="K34" s="169"/>
      <c r="L34" s="169"/>
      <c r="M34" s="169"/>
      <c r="N34" s="169"/>
      <c r="O34" s="169"/>
      <c r="P34" s="169"/>
      <c r="Q34" s="169"/>
      <c r="R34" s="169"/>
      <c r="S34" s="169"/>
      <c r="T34" s="169"/>
      <c r="U34" s="169"/>
      <c r="V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1"/>
      <c r="CZ34" s="171"/>
      <c r="DA34" s="171"/>
      <c r="DB34" s="171"/>
      <c r="DC34" s="171"/>
      <c r="DD34" s="171"/>
      <c r="DE34" s="171"/>
      <c r="DF34" s="171"/>
      <c r="DG34" s="171"/>
      <c r="DH34" s="171"/>
      <c r="DI34" s="171"/>
    </row>
    <row r="35" spans="2:113" s="42" customFormat="1" x14ac:dyDescent="0.25">
      <c r="B35" s="169" t="s">
        <v>413</v>
      </c>
      <c r="C35" s="169"/>
      <c r="D35" s="169"/>
      <c r="E35" s="169"/>
      <c r="H35" s="169"/>
      <c r="I35" s="169"/>
      <c r="J35" s="169"/>
      <c r="K35" s="169"/>
      <c r="L35" s="169"/>
      <c r="M35" s="169"/>
      <c r="N35" s="169"/>
      <c r="O35" s="169"/>
      <c r="P35" s="169"/>
      <c r="Q35" s="169"/>
      <c r="R35" s="169"/>
      <c r="S35" s="169"/>
      <c r="T35" s="169"/>
      <c r="U35" s="169"/>
      <c r="V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71"/>
      <c r="BL35" s="171"/>
      <c r="BM35" s="171"/>
      <c r="BN35" s="171"/>
      <c r="BO35" s="171"/>
      <c r="BP35" s="171"/>
      <c r="BQ35" s="171"/>
      <c r="BR35" s="171"/>
      <c r="BS35" s="171"/>
      <c r="BT35" s="171"/>
      <c r="BU35" s="171"/>
      <c r="BV35" s="171"/>
      <c r="BW35" s="171"/>
      <c r="BX35" s="171"/>
      <c r="BY35" s="171"/>
      <c r="BZ35" s="171"/>
      <c r="CA35" s="171"/>
      <c r="CB35" s="171"/>
      <c r="CC35" s="171"/>
      <c r="CD35" s="171"/>
      <c r="CE35" s="171"/>
      <c r="CF35" s="171"/>
      <c r="CG35" s="171"/>
      <c r="CH35" s="171"/>
      <c r="CI35" s="171"/>
      <c r="CJ35" s="171"/>
      <c r="CK35" s="171"/>
      <c r="CL35" s="171"/>
      <c r="CM35" s="171"/>
      <c r="CN35" s="171"/>
      <c r="CO35" s="171"/>
      <c r="CP35" s="171"/>
      <c r="CQ35" s="171"/>
      <c r="CR35" s="171"/>
      <c r="CS35" s="171"/>
      <c r="CT35" s="171"/>
      <c r="CU35" s="171"/>
      <c r="CV35" s="171"/>
      <c r="CW35" s="171"/>
      <c r="CX35" s="171"/>
      <c r="CY35" s="171"/>
      <c r="CZ35" s="171"/>
      <c r="DA35" s="171"/>
      <c r="DB35" s="171"/>
      <c r="DC35" s="171"/>
      <c r="DD35" s="171"/>
      <c r="DE35" s="171"/>
      <c r="DF35" s="171"/>
      <c r="DG35" s="171"/>
      <c r="DH35" s="171"/>
      <c r="DI35" s="171"/>
    </row>
    <row r="36" spans="2:113" s="42" customFormat="1" x14ac:dyDescent="0.25">
      <c r="B36" s="169" t="s">
        <v>414</v>
      </c>
      <c r="C36" s="169"/>
      <c r="D36" s="169"/>
      <c r="E36" s="169"/>
      <c r="H36" s="169"/>
      <c r="I36" s="169"/>
      <c r="J36" s="169"/>
      <c r="K36" s="169"/>
      <c r="L36" s="169"/>
      <c r="M36" s="169"/>
      <c r="N36" s="169"/>
      <c r="O36" s="169"/>
      <c r="P36" s="169"/>
      <c r="Q36" s="169"/>
      <c r="R36" s="169"/>
      <c r="S36" s="169"/>
      <c r="T36" s="169"/>
      <c r="U36" s="169"/>
      <c r="V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71"/>
      <c r="BL36" s="171"/>
      <c r="BM36" s="171"/>
      <c r="BN36" s="171"/>
      <c r="BO36" s="171"/>
      <c r="BP36" s="171"/>
      <c r="BQ36" s="171"/>
      <c r="BR36" s="171"/>
      <c r="BS36" s="171"/>
      <c r="BT36" s="171"/>
      <c r="BU36" s="171"/>
      <c r="BV36" s="171"/>
      <c r="BW36" s="171"/>
      <c r="BX36" s="171"/>
      <c r="BY36" s="171"/>
      <c r="BZ36" s="171"/>
      <c r="CA36" s="171"/>
      <c r="CB36" s="171"/>
      <c r="CC36" s="171"/>
      <c r="CD36" s="171"/>
      <c r="CE36" s="171"/>
      <c r="CF36" s="171"/>
      <c r="CG36" s="171"/>
      <c r="CH36" s="171"/>
      <c r="CI36" s="171"/>
      <c r="CJ36" s="171"/>
      <c r="CK36" s="171"/>
      <c r="CL36" s="171"/>
      <c r="CM36" s="171"/>
      <c r="CN36" s="171"/>
      <c r="CO36" s="171"/>
      <c r="CP36" s="171"/>
      <c r="CQ36" s="171"/>
      <c r="CR36" s="171"/>
      <c r="CS36" s="171"/>
      <c r="CT36" s="171"/>
      <c r="CU36" s="171"/>
      <c r="CV36" s="171"/>
      <c r="CW36" s="171"/>
      <c r="CX36" s="171"/>
      <c r="CY36" s="171"/>
      <c r="CZ36" s="171"/>
      <c r="DA36" s="171"/>
      <c r="DB36" s="171"/>
      <c r="DC36" s="171"/>
      <c r="DD36" s="171"/>
      <c r="DE36" s="171"/>
      <c r="DF36" s="171"/>
      <c r="DG36" s="171"/>
      <c r="DH36" s="171"/>
      <c r="DI36" s="171"/>
    </row>
    <row r="37" spans="2:113" s="42" customFormat="1" x14ac:dyDescent="0.25">
      <c r="B37" s="169" t="s">
        <v>415</v>
      </c>
      <c r="C37" s="169"/>
      <c r="D37" s="169"/>
      <c r="E37" s="169"/>
      <c r="H37" s="169"/>
      <c r="I37" s="169"/>
      <c r="J37" s="169"/>
      <c r="K37" s="169"/>
      <c r="L37" s="169"/>
      <c r="M37" s="169"/>
      <c r="N37" s="169"/>
      <c r="O37" s="169"/>
      <c r="P37" s="169"/>
      <c r="Q37" s="169"/>
      <c r="R37" s="169"/>
      <c r="S37" s="169"/>
      <c r="T37" s="169"/>
      <c r="U37" s="169"/>
      <c r="V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71"/>
      <c r="BL37" s="171"/>
      <c r="BM37" s="171"/>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1"/>
      <c r="CW37" s="171"/>
      <c r="CX37" s="171"/>
      <c r="CY37" s="171"/>
      <c r="CZ37" s="171"/>
      <c r="DA37" s="171"/>
      <c r="DB37" s="171"/>
      <c r="DC37" s="171"/>
      <c r="DD37" s="171"/>
      <c r="DE37" s="171"/>
      <c r="DF37" s="171"/>
      <c r="DG37" s="171"/>
      <c r="DH37" s="171"/>
      <c r="DI37" s="171"/>
    </row>
    <row r="38" spans="2:113" s="42" customFormat="1" x14ac:dyDescent="0.25">
      <c r="B38" s="169" t="s">
        <v>416</v>
      </c>
      <c r="C38" s="169"/>
      <c r="D38" s="169"/>
      <c r="E38" s="169"/>
      <c r="H38" s="169"/>
      <c r="I38" s="169"/>
      <c r="J38" s="169"/>
      <c r="K38" s="169"/>
      <c r="L38" s="169"/>
      <c r="M38" s="169"/>
      <c r="N38" s="169"/>
      <c r="O38" s="169"/>
      <c r="P38" s="169"/>
      <c r="Q38" s="169"/>
      <c r="R38" s="169"/>
      <c r="S38" s="169"/>
      <c r="T38" s="169"/>
      <c r="U38" s="169"/>
      <c r="V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71"/>
      <c r="BL38" s="171"/>
      <c r="BM38" s="171"/>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1"/>
      <c r="CW38" s="171"/>
      <c r="CX38" s="171"/>
      <c r="CY38" s="171"/>
      <c r="CZ38" s="171"/>
      <c r="DA38" s="171"/>
      <c r="DB38" s="171"/>
      <c r="DC38" s="171"/>
      <c r="DD38" s="171"/>
      <c r="DE38" s="171"/>
      <c r="DF38" s="171"/>
      <c r="DG38" s="171"/>
      <c r="DH38" s="171"/>
      <c r="DI38" s="171"/>
    </row>
    <row r="39" spans="2:113" s="42" customFormat="1" x14ac:dyDescent="0.25">
      <c r="B39" s="169" t="s">
        <v>417</v>
      </c>
      <c r="C39" s="169"/>
      <c r="D39" s="169"/>
      <c r="E39" s="169"/>
      <c r="H39" s="169"/>
      <c r="I39" s="169"/>
      <c r="J39" s="169"/>
      <c r="K39" s="169"/>
      <c r="L39" s="169"/>
      <c r="M39" s="169"/>
      <c r="N39" s="169"/>
      <c r="O39" s="169"/>
      <c r="P39" s="169"/>
      <c r="Q39" s="169"/>
      <c r="R39" s="169"/>
      <c r="S39" s="169"/>
      <c r="T39" s="169"/>
      <c r="U39" s="169"/>
      <c r="V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71"/>
      <c r="BL39" s="171"/>
      <c r="BM39" s="171"/>
      <c r="BN39" s="171"/>
      <c r="BO39" s="171"/>
      <c r="BP39" s="171"/>
      <c r="BQ39" s="171"/>
      <c r="BR39" s="171"/>
      <c r="BS39" s="171"/>
      <c r="BT39" s="171"/>
      <c r="BU39" s="171"/>
      <c r="BV39" s="171"/>
      <c r="BW39" s="171"/>
      <c r="BX39" s="171"/>
      <c r="BY39" s="171"/>
      <c r="BZ39" s="171"/>
      <c r="CA39" s="171"/>
      <c r="CB39" s="171"/>
      <c r="CC39" s="171"/>
      <c r="CD39" s="171"/>
      <c r="CE39" s="171"/>
      <c r="CF39" s="171"/>
      <c r="CG39" s="171"/>
      <c r="CH39" s="171"/>
      <c r="CI39" s="171"/>
      <c r="CJ39" s="171"/>
      <c r="CK39" s="171"/>
      <c r="CL39" s="171"/>
      <c r="CM39" s="171"/>
      <c r="CN39" s="171"/>
      <c r="CO39" s="171"/>
      <c r="CP39" s="171"/>
      <c r="CQ39" s="171"/>
      <c r="CR39" s="171"/>
      <c r="CS39" s="171"/>
      <c r="CT39" s="171"/>
      <c r="CU39" s="171"/>
      <c r="CV39" s="171"/>
      <c r="CW39" s="171"/>
      <c r="CX39" s="171"/>
      <c r="CY39" s="171"/>
      <c r="CZ39" s="171"/>
      <c r="DA39" s="171"/>
      <c r="DB39" s="171"/>
      <c r="DC39" s="171"/>
      <c r="DD39" s="171"/>
      <c r="DE39" s="171"/>
      <c r="DF39" s="171"/>
      <c r="DG39" s="171"/>
      <c r="DH39" s="171"/>
      <c r="DI39" s="171"/>
    </row>
    <row r="40" spans="2:113" s="42" customFormat="1" x14ac:dyDescent="0.25">
      <c r="B40" s="169" t="s">
        <v>418</v>
      </c>
      <c r="C40" s="169"/>
      <c r="D40" s="169"/>
      <c r="E40" s="169"/>
      <c r="H40" s="169"/>
      <c r="I40" s="169"/>
      <c r="J40" s="169"/>
      <c r="K40" s="169"/>
      <c r="L40" s="169"/>
      <c r="M40" s="169"/>
      <c r="N40" s="169"/>
      <c r="O40" s="169"/>
      <c r="P40" s="169"/>
      <c r="Q40" s="169"/>
      <c r="R40" s="169"/>
      <c r="S40" s="169"/>
      <c r="T40" s="169"/>
      <c r="U40" s="169"/>
      <c r="V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71"/>
      <c r="BL40" s="171"/>
      <c r="BM40" s="171"/>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71"/>
      <c r="CJ40" s="171"/>
      <c r="CK40" s="171"/>
      <c r="CL40" s="171"/>
      <c r="CM40" s="171"/>
      <c r="CN40" s="171"/>
      <c r="CO40" s="171"/>
      <c r="CP40" s="171"/>
      <c r="CQ40" s="171"/>
      <c r="CR40" s="171"/>
      <c r="CS40" s="171"/>
      <c r="CT40" s="171"/>
      <c r="CU40" s="171"/>
      <c r="CV40" s="171"/>
      <c r="CW40" s="171"/>
      <c r="CX40" s="171"/>
      <c r="CY40" s="171"/>
      <c r="CZ40" s="171"/>
      <c r="DA40" s="171"/>
      <c r="DB40" s="171"/>
      <c r="DC40" s="171"/>
      <c r="DD40" s="171"/>
      <c r="DE40" s="171"/>
      <c r="DF40" s="171"/>
      <c r="DG40" s="171"/>
      <c r="DH40" s="171"/>
      <c r="DI40" s="171"/>
    </row>
    <row r="41" spans="2:113" s="42" customFormat="1" x14ac:dyDescent="0.25">
      <c r="Q41" s="169"/>
      <c r="R41" s="169"/>
      <c r="S41" s="169"/>
      <c r="T41" s="169"/>
      <c r="U41" s="169"/>
      <c r="V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71"/>
      <c r="BL41" s="171"/>
      <c r="BM41" s="171"/>
      <c r="BN41" s="171"/>
      <c r="BO41" s="171"/>
      <c r="BP41" s="171"/>
      <c r="BQ41" s="171"/>
      <c r="BR41" s="171"/>
      <c r="BS41" s="171"/>
      <c r="BT41" s="171"/>
      <c r="BU41" s="171"/>
      <c r="BV41" s="171"/>
      <c r="BW41" s="171"/>
      <c r="BX41" s="171"/>
      <c r="BY41" s="171"/>
      <c r="BZ41" s="171"/>
      <c r="CA41" s="171"/>
      <c r="CB41" s="171"/>
      <c r="CC41" s="171"/>
      <c r="CD41" s="171"/>
      <c r="CE41" s="171"/>
      <c r="CF41" s="171"/>
      <c r="CG41" s="171"/>
      <c r="CH41" s="171"/>
      <c r="CI41" s="171"/>
      <c r="CJ41" s="171"/>
      <c r="CK41" s="171"/>
      <c r="CL41" s="171"/>
      <c r="CM41" s="171"/>
      <c r="CN41" s="171"/>
      <c r="CO41" s="171"/>
      <c r="CP41" s="171"/>
      <c r="CQ41" s="171"/>
      <c r="CR41" s="171"/>
      <c r="CS41" s="171"/>
      <c r="CT41" s="171"/>
      <c r="CU41" s="171"/>
      <c r="CV41" s="171"/>
      <c r="CW41" s="171"/>
      <c r="CX41" s="171"/>
      <c r="CY41" s="171"/>
      <c r="CZ41" s="171"/>
      <c r="DA41" s="171"/>
      <c r="DB41" s="171"/>
      <c r="DC41" s="171"/>
      <c r="DD41" s="171"/>
      <c r="DE41" s="171"/>
      <c r="DF41" s="171"/>
      <c r="DG41" s="171"/>
      <c r="DH41" s="171"/>
      <c r="DI41" s="171"/>
    </row>
    <row r="42" spans="2:113" s="42" customFormat="1" x14ac:dyDescent="0.25">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71"/>
      <c r="BL42" s="171"/>
      <c r="BM42" s="171"/>
      <c r="BN42" s="171"/>
      <c r="BO42" s="171"/>
      <c r="BP42" s="171"/>
      <c r="BQ42" s="171"/>
      <c r="BR42" s="171"/>
      <c r="BS42" s="171"/>
      <c r="BT42" s="171"/>
      <c r="BU42" s="171"/>
      <c r="BV42" s="171"/>
      <c r="BW42" s="171"/>
      <c r="BX42" s="171"/>
      <c r="BY42" s="171"/>
      <c r="BZ42" s="171"/>
      <c r="CA42" s="171"/>
      <c r="CB42" s="171"/>
      <c r="CC42" s="171"/>
      <c r="CD42" s="171"/>
      <c r="CE42" s="171"/>
      <c r="CF42" s="171"/>
      <c r="CG42" s="171"/>
      <c r="CH42" s="171"/>
      <c r="CI42" s="171"/>
      <c r="CJ42" s="171"/>
      <c r="CK42" s="171"/>
      <c r="CL42" s="171"/>
      <c r="CM42" s="171"/>
      <c r="CN42" s="171"/>
      <c r="CO42" s="171"/>
      <c r="CP42" s="171"/>
      <c r="CQ42" s="171"/>
      <c r="CR42" s="171"/>
      <c r="CS42" s="171"/>
      <c r="CT42" s="171"/>
      <c r="CU42" s="171"/>
      <c r="CV42" s="171"/>
      <c r="CW42" s="171"/>
      <c r="CX42" s="171"/>
      <c r="CY42" s="171"/>
      <c r="CZ42" s="171"/>
      <c r="DA42" s="171"/>
      <c r="DB42" s="171"/>
      <c r="DC42" s="171"/>
      <c r="DD42" s="171"/>
      <c r="DE42" s="171"/>
      <c r="DF42" s="171"/>
      <c r="DG42" s="171"/>
      <c r="DH42" s="171"/>
      <c r="DI42" s="171"/>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8"/>
  <sheetViews>
    <sheetView view="pageBreakPreview" zoomScale="55" zoomScaleSheetLayoutView="55" workbookViewId="0">
      <selection activeCell="T25" sqref="T25"/>
    </sheetView>
  </sheetViews>
  <sheetFormatPr defaultColWidth="10.7109375" defaultRowHeight="15.75" x14ac:dyDescent="0.25"/>
  <cols>
    <col min="1" max="1" width="10.7109375" style="41"/>
    <col min="2" max="5" width="18.7109375" style="41" customWidth="1"/>
    <col min="6" max="9" width="8.710937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41" ht="25.5" customHeight="1" x14ac:dyDescent="0.25">
      <c r="AA1" s="36" t="s">
        <v>66</v>
      </c>
    </row>
    <row r="2" spans="1:41" s="10" customFormat="1" ht="18.75" customHeight="1" x14ac:dyDescent="0.3">
      <c r="E2" s="16"/>
      <c r="Q2" s="14"/>
      <c r="R2" s="14"/>
      <c r="AA2" s="13" t="s">
        <v>7</v>
      </c>
    </row>
    <row r="3" spans="1:41" s="10" customFormat="1" ht="18.75" customHeight="1" x14ac:dyDescent="0.3">
      <c r="E3" s="16"/>
      <c r="Q3" s="14"/>
      <c r="R3" s="14"/>
      <c r="AA3" s="13" t="s">
        <v>65</v>
      </c>
    </row>
    <row r="4" spans="1:41" s="10" customFormat="1" x14ac:dyDescent="0.2">
      <c r="E4" s="15"/>
      <c r="Q4" s="14"/>
      <c r="R4" s="14"/>
    </row>
    <row r="5" spans="1:41" s="10" customFormat="1" x14ac:dyDescent="0.2">
      <c r="E5" s="250" t="str">
        <f>'1. паспорт местоположение'!A5</f>
        <v>Год раскрытия информации: _2020_ год</v>
      </c>
      <c r="F5" s="250"/>
      <c r="G5" s="250"/>
      <c r="H5" s="250"/>
      <c r="I5" s="250"/>
      <c r="J5" s="250"/>
      <c r="K5" s="250"/>
      <c r="L5" s="250"/>
      <c r="M5" s="250"/>
      <c r="N5" s="250"/>
      <c r="O5" s="250"/>
      <c r="P5" s="250"/>
      <c r="Q5" s="250"/>
      <c r="R5" s="250"/>
      <c r="S5" s="250"/>
      <c r="T5" s="250"/>
      <c r="U5" s="250"/>
      <c r="V5" s="250"/>
      <c r="W5" s="250"/>
      <c r="X5" s="250"/>
      <c r="Y5" s="250"/>
      <c r="Z5" s="129"/>
      <c r="AA5" s="129"/>
      <c r="AB5" s="129"/>
      <c r="AC5" s="129"/>
      <c r="AD5" s="129"/>
      <c r="AE5" s="129"/>
      <c r="AF5" s="129"/>
      <c r="AG5" s="129"/>
      <c r="AH5" s="129"/>
      <c r="AI5" s="129"/>
      <c r="AJ5" s="129"/>
      <c r="AK5" s="129"/>
      <c r="AL5" s="129"/>
      <c r="AM5" s="129"/>
      <c r="AN5" s="129"/>
      <c r="AO5" s="129"/>
    </row>
    <row r="6" spans="1:41" s="10" customFormat="1" x14ac:dyDescent="0.2">
      <c r="A6" s="128"/>
      <c r="B6" s="128"/>
      <c r="C6" s="128"/>
      <c r="D6" s="128"/>
      <c r="E6" s="128"/>
      <c r="F6" s="128"/>
      <c r="G6" s="128"/>
      <c r="H6" s="128"/>
      <c r="I6" s="128"/>
      <c r="J6" s="128"/>
      <c r="K6" s="128"/>
      <c r="L6" s="128"/>
      <c r="M6" s="128"/>
      <c r="N6" s="128"/>
      <c r="O6" s="128"/>
      <c r="P6" s="128"/>
      <c r="Q6" s="128"/>
      <c r="R6" s="128"/>
      <c r="S6" s="128"/>
      <c r="T6" s="128"/>
    </row>
    <row r="7" spans="1:41" s="10" customFormat="1" ht="18.75" x14ac:dyDescent="0.2">
      <c r="E7" s="254" t="s">
        <v>6</v>
      </c>
      <c r="F7" s="254"/>
      <c r="G7" s="254"/>
      <c r="H7" s="254"/>
      <c r="I7" s="254"/>
      <c r="J7" s="254"/>
      <c r="K7" s="254"/>
      <c r="L7" s="254"/>
      <c r="M7" s="254"/>
      <c r="N7" s="254"/>
      <c r="O7" s="254"/>
      <c r="P7" s="254"/>
      <c r="Q7" s="254"/>
      <c r="R7" s="254"/>
      <c r="S7" s="254"/>
      <c r="T7" s="254"/>
      <c r="U7" s="254"/>
      <c r="V7" s="254"/>
      <c r="W7" s="254"/>
      <c r="X7" s="254"/>
      <c r="Y7" s="254"/>
    </row>
    <row r="8" spans="1:41" s="10" customFormat="1" ht="18.75" x14ac:dyDescent="0.2">
      <c r="E8" s="12"/>
      <c r="F8" s="12"/>
      <c r="G8" s="12"/>
      <c r="H8" s="12"/>
      <c r="I8" s="12"/>
      <c r="J8" s="12"/>
      <c r="K8" s="12"/>
      <c r="L8" s="12"/>
      <c r="M8" s="12"/>
      <c r="N8" s="12"/>
      <c r="O8" s="12"/>
      <c r="P8" s="12"/>
      <c r="Q8" s="12"/>
      <c r="R8" s="12"/>
      <c r="S8" s="11"/>
      <c r="T8" s="11"/>
      <c r="U8" s="11"/>
      <c r="V8" s="11"/>
      <c r="W8" s="11"/>
    </row>
    <row r="9" spans="1:41" s="10" customFormat="1" ht="18.75" customHeight="1" x14ac:dyDescent="0.2">
      <c r="E9" s="255" t="str">
        <f>'1. паспорт местоположение'!A9</f>
        <v>ООО "Электрические сети"</v>
      </c>
      <c r="F9" s="255"/>
      <c r="G9" s="255"/>
      <c r="H9" s="255"/>
      <c r="I9" s="255"/>
      <c r="J9" s="255"/>
      <c r="K9" s="255"/>
      <c r="L9" s="255"/>
      <c r="M9" s="255"/>
      <c r="N9" s="255"/>
      <c r="O9" s="255"/>
      <c r="P9" s="255"/>
      <c r="Q9" s="255"/>
      <c r="R9" s="255"/>
      <c r="S9" s="255"/>
      <c r="T9" s="255"/>
      <c r="U9" s="255"/>
      <c r="V9" s="255"/>
      <c r="W9" s="255"/>
      <c r="X9" s="255"/>
      <c r="Y9" s="255"/>
    </row>
    <row r="10" spans="1:41" s="10" customFormat="1" ht="18.75" customHeight="1" x14ac:dyDescent="0.2">
      <c r="E10" s="251" t="s">
        <v>5</v>
      </c>
      <c r="F10" s="251"/>
      <c r="G10" s="251"/>
      <c r="H10" s="251"/>
      <c r="I10" s="251"/>
      <c r="J10" s="251"/>
      <c r="K10" s="251"/>
      <c r="L10" s="251"/>
      <c r="M10" s="251"/>
      <c r="N10" s="251"/>
      <c r="O10" s="251"/>
      <c r="P10" s="251"/>
      <c r="Q10" s="251"/>
      <c r="R10" s="251"/>
      <c r="S10" s="251"/>
      <c r="T10" s="251"/>
      <c r="U10" s="251"/>
      <c r="V10" s="251"/>
      <c r="W10" s="251"/>
      <c r="X10" s="251"/>
      <c r="Y10" s="251"/>
    </row>
    <row r="11" spans="1:41" s="10" customFormat="1" ht="18.75" x14ac:dyDescent="0.2">
      <c r="E11" s="12"/>
      <c r="F11" s="12"/>
      <c r="G11" s="12"/>
      <c r="H11" s="12"/>
      <c r="I11" s="12"/>
      <c r="J11" s="12"/>
      <c r="K11" s="12"/>
      <c r="L11" s="12"/>
      <c r="M11" s="12"/>
      <c r="N11" s="12"/>
      <c r="O11" s="12"/>
      <c r="P11" s="12"/>
      <c r="Q11" s="12"/>
      <c r="R11" s="12"/>
      <c r="S11" s="11"/>
      <c r="T11" s="11"/>
      <c r="U11" s="11"/>
      <c r="V11" s="11"/>
      <c r="W11" s="11"/>
    </row>
    <row r="12" spans="1:41" s="10" customFormat="1" ht="18.75" customHeight="1" x14ac:dyDescent="0.2">
      <c r="E12" s="255" t="str">
        <f>'1. паспорт местоположение'!A12</f>
        <v>К_172120218</v>
      </c>
      <c r="F12" s="255"/>
      <c r="G12" s="255"/>
      <c r="H12" s="255"/>
      <c r="I12" s="255"/>
      <c r="J12" s="255"/>
      <c r="K12" s="255"/>
      <c r="L12" s="255"/>
      <c r="M12" s="255"/>
      <c r="N12" s="255"/>
      <c r="O12" s="255"/>
      <c r="P12" s="255"/>
      <c r="Q12" s="255"/>
      <c r="R12" s="255"/>
      <c r="S12" s="255"/>
      <c r="T12" s="255"/>
      <c r="U12" s="255"/>
      <c r="V12" s="255"/>
      <c r="W12" s="255"/>
      <c r="X12" s="255"/>
      <c r="Y12" s="255"/>
    </row>
    <row r="13" spans="1:41" s="10" customFormat="1" ht="18.75" customHeight="1" x14ac:dyDescent="0.2">
      <c r="E13" s="251" t="s">
        <v>4</v>
      </c>
      <c r="F13" s="251"/>
      <c r="G13" s="251"/>
      <c r="H13" s="251"/>
      <c r="I13" s="251"/>
      <c r="J13" s="251"/>
      <c r="K13" s="251"/>
      <c r="L13" s="251"/>
      <c r="M13" s="251"/>
      <c r="N13" s="251"/>
      <c r="O13" s="251"/>
      <c r="P13" s="251"/>
      <c r="Q13" s="251"/>
      <c r="R13" s="251"/>
      <c r="S13" s="251"/>
      <c r="T13" s="251"/>
      <c r="U13" s="251"/>
      <c r="V13" s="251"/>
      <c r="W13" s="251"/>
      <c r="X13" s="251"/>
      <c r="Y13" s="251"/>
    </row>
    <row r="14" spans="1:41" s="7" customFormat="1" ht="15.75" customHeight="1" x14ac:dyDescent="0.2">
      <c r="E14" s="8"/>
      <c r="F14" s="8"/>
      <c r="G14" s="8"/>
      <c r="H14" s="8"/>
      <c r="I14" s="8"/>
      <c r="J14" s="8"/>
      <c r="K14" s="8"/>
      <c r="L14" s="8"/>
      <c r="M14" s="8"/>
      <c r="N14" s="8"/>
      <c r="O14" s="8"/>
      <c r="P14" s="8"/>
      <c r="Q14" s="8"/>
      <c r="R14" s="8"/>
      <c r="S14" s="8"/>
      <c r="T14" s="8"/>
      <c r="U14" s="8"/>
      <c r="V14" s="8"/>
      <c r="W14" s="8"/>
    </row>
    <row r="15" spans="1:41" s="2" customFormat="1" x14ac:dyDescent="0.2">
      <c r="E15" s="255" t="str">
        <f>'1. паспорт местоположение'!A15</f>
        <v>Реконструкция ВЛ-0,4кВ от ТП-111 (Оптимизация) и ТП (J_172120207) протяжяженноятью 0,32км</v>
      </c>
      <c r="F15" s="255"/>
      <c r="G15" s="255"/>
      <c r="H15" s="255"/>
      <c r="I15" s="255"/>
      <c r="J15" s="255"/>
      <c r="K15" s="255"/>
      <c r="L15" s="255"/>
      <c r="M15" s="255"/>
      <c r="N15" s="255"/>
      <c r="O15" s="255"/>
      <c r="P15" s="255"/>
      <c r="Q15" s="255"/>
      <c r="R15" s="255"/>
      <c r="S15" s="255"/>
      <c r="T15" s="255"/>
      <c r="U15" s="255"/>
      <c r="V15" s="255"/>
      <c r="W15" s="255"/>
      <c r="X15" s="255"/>
      <c r="Y15" s="255"/>
    </row>
    <row r="16" spans="1:41" s="2" customFormat="1" ht="15" customHeight="1" x14ac:dyDescent="0.2">
      <c r="E16" s="251" t="s">
        <v>3</v>
      </c>
      <c r="F16" s="251"/>
      <c r="G16" s="251"/>
      <c r="H16" s="251"/>
      <c r="I16" s="251"/>
      <c r="J16" s="251"/>
      <c r="K16" s="251"/>
      <c r="L16" s="251"/>
      <c r="M16" s="251"/>
      <c r="N16" s="251"/>
      <c r="O16" s="251"/>
      <c r="P16" s="251"/>
      <c r="Q16" s="251"/>
      <c r="R16" s="251"/>
      <c r="S16" s="251"/>
      <c r="T16" s="251"/>
      <c r="U16" s="251"/>
      <c r="V16" s="251"/>
      <c r="W16" s="251"/>
      <c r="X16" s="251"/>
      <c r="Y16" s="25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25">
      <c r="A19" s="253" t="s">
        <v>320</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45" customFormat="1" ht="21" customHeight="1" x14ac:dyDescent="0.25"/>
    <row r="21" spans="1:27" ht="15.75" customHeight="1" x14ac:dyDescent="0.25">
      <c r="A21" s="282" t="s">
        <v>2</v>
      </c>
      <c r="B21" s="278" t="s">
        <v>325</v>
      </c>
      <c r="C21" s="279"/>
      <c r="D21" s="278" t="s">
        <v>327</v>
      </c>
      <c r="E21" s="279"/>
      <c r="F21" s="275" t="s">
        <v>74</v>
      </c>
      <c r="G21" s="277"/>
      <c r="H21" s="277"/>
      <c r="I21" s="276"/>
      <c r="J21" s="282" t="s">
        <v>328</v>
      </c>
      <c r="K21" s="278" t="s">
        <v>329</v>
      </c>
      <c r="L21" s="279"/>
      <c r="M21" s="278" t="s">
        <v>330</v>
      </c>
      <c r="N21" s="279"/>
      <c r="O21" s="278" t="s">
        <v>319</v>
      </c>
      <c r="P21" s="279"/>
      <c r="Q21" s="278" t="s">
        <v>86</v>
      </c>
      <c r="R21" s="279"/>
      <c r="S21" s="282" t="s">
        <v>85</v>
      </c>
      <c r="T21" s="282" t="s">
        <v>331</v>
      </c>
      <c r="U21" s="282" t="s">
        <v>326</v>
      </c>
      <c r="V21" s="278" t="s">
        <v>84</v>
      </c>
      <c r="W21" s="279"/>
      <c r="X21" s="275" t="s">
        <v>81</v>
      </c>
      <c r="Y21" s="277"/>
      <c r="Z21" s="275" t="s">
        <v>80</v>
      </c>
      <c r="AA21" s="277"/>
    </row>
    <row r="22" spans="1:27" ht="216" customHeight="1" x14ac:dyDescent="0.25">
      <c r="A22" s="284"/>
      <c r="B22" s="280"/>
      <c r="C22" s="281"/>
      <c r="D22" s="280"/>
      <c r="E22" s="281"/>
      <c r="F22" s="275" t="s">
        <v>83</v>
      </c>
      <c r="G22" s="276"/>
      <c r="H22" s="275" t="s">
        <v>82</v>
      </c>
      <c r="I22" s="276"/>
      <c r="J22" s="283"/>
      <c r="K22" s="280"/>
      <c r="L22" s="281"/>
      <c r="M22" s="280"/>
      <c r="N22" s="281"/>
      <c r="O22" s="280"/>
      <c r="P22" s="281"/>
      <c r="Q22" s="280"/>
      <c r="R22" s="281"/>
      <c r="S22" s="283"/>
      <c r="T22" s="283"/>
      <c r="U22" s="283"/>
      <c r="V22" s="280"/>
      <c r="W22" s="281"/>
      <c r="X22" s="86" t="s">
        <v>79</v>
      </c>
      <c r="Y22" s="86" t="s">
        <v>318</v>
      </c>
      <c r="Z22" s="86" t="s">
        <v>78</v>
      </c>
      <c r="AA22" s="86" t="s">
        <v>77</v>
      </c>
    </row>
    <row r="23" spans="1:27" ht="60" customHeight="1" x14ac:dyDescent="0.25">
      <c r="A23" s="283"/>
      <c r="B23" s="125" t="s">
        <v>75</v>
      </c>
      <c r="C23" s="125" t="s">
        <v>76</v>
      </c>
      <c r="D23" s="87" t="s">
        <v>75</v>
      </c>
      <c r="E23" s="87" t="s">
        <v>76</v>
      </c>
      <c r="F23" s="87" t="s">
        <v>75</v>
      </c>
      <c r="G23" s="87" t="s">
        <v>76</v>
      </c>
      <c r="H23" s="87" t="s">
        <v>75</v>
      </c>
      <c r="I23" s="87" t="s">
        <v>76</v>
      </c>
      <c r="J23" s="87" t="s">
        <v>75</v>
      </c>
      <c r="K23" s="87" t="s">
        <v>75</v>
      </c>
      <c r="L23" s="87" t="s">
        <v>76</v>
      </c>
      <c r="M23" s="87" t="s">
        <v>75</v>
      </c>
      <c r="N23" s="87" t="s">
        <v>76</v>
      </c>
      <c r="O23" s="87" t="s">
        <v>75</v>
      </c>
      <c r="P23" s="87" t="s">
        <v>76</v>
      </c>
      <c r="Q23" s="87" t="s">
        <v>75</v>
      </c>
      <c r="R23" s="87" t="s">
        <v>76</v>
      </c>
      <c r="S23" s="87" t="s">
        <v>75</v>
      </c>
      <c r="T23" s="87" t="s">
        <v>75</v>
      </c>
      <c r="U23" s="87" t="s">
        <v>75</v>
      </c>
      <c r="V23" s="87" t="s">
        <v>75</v>
      </c>
      <c r="W23" s="87" t="s">
        <v>76</v>
      </c>
      <c r="X23" s="87" t="s">
        <v>75</v>
      </c>
      <c r="Y23" s="87" t="s">
        <v>75</v>
      </c>
      <c r="Z23" s="86" t="s">
        <v>75</v>
      </c>
      <c r="AA23" s="86" t="s">
        <v>75</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45" customFormat="1" ht="40.5" customHeight="1" x14ac:dyDescent="0.25">
      <c r="A25" s="92">
        <v>1</v>
      </c>
      <c r="B25" s="86" t="s">
        <v>551</v>
      </c>
      <c r="C25" s="86" t="s">
        <v>551</v>
      </c>
      <c r="D25" s="86" t="s">
        <v>551</v>
      </c>
      <c r="E25" s="86" t="s">
        <v>551</v>
      </c>
      <c r="F25" s="92">
        <v>0.38</v>
      </c>
      <c r="G25" s="92">
        <v>0.38</v>
      </c>
      <c r="H25" s="92">
        <v>0.38</v>
      </c>
      <c r="I25" s="92">
        <v>0.38</v>
      </c>
      <c r="J25" s="92">
        <v>2000</v>
      </c>
      <c r="K25" s="92">
        <v>2</v>
      </c>
      <c r="L25" s="92">
        <v>2</v>
      </c>
      <c r="M25" s="92">
        <v>35</v>
      </c>
      <c r="N25" s="92">
        <v>50</v>
      </c>
      <c r="O25" s="92" t="s">
        <v>504</v>
      </c>
      <c r="P25" s="92" t="s">
        <v>372</v>
      </c>
      <c r="Q25" s="92">
        <v>0.32</v>
      </c>
      <c r="R25" s="92">
        <v>0.32</v>
      </c>
      <c r="S25" s="92">
        <v>2020</v>
      </c>
      <c r="T25" s="92" t="s">
        <v>355</v>
      </c>
      <c r="U25" s="92" t="s">
        <v>355</v>
      </c>
      <c r="V25" s="92" t="s">
        <v>367</v>
      </c>
      <c r="W25" s="92" t="s">
        <v>367</v>
      </c>
      <c r="X25" s="92" t="s">
        <v>355</v>
      </c>
      <c r="Y25" s="92" t="s">
        <v>355</v>
      </c>
      <c r="Z25" s="92" t="s">
        <v>355</v>
      </c>
      <c r="AA25" s="92" t="s">
        <v>355</v>
      </c>
    </row>
    <row r="26" spans="1:27" x14ac:dyDescent="0.25">
      <c r="X26" s="88"/>
      <c r="Y26" s="89"/>
      <c r="Z26" s="42"/>
      <c r="AA26" s="42"/>
    </row>
    <row r="27" spans="1:27" s="43" customFormat="1" ht="12.75" x14ac:dyDescent="0.2">
      <c r="A27" s="44"/>
      <c r="B27" s="44"/>
      <c r="C27" s="44"/>
      <c r="E27" s="44"/>
      <c r="X27" s="90"/>
      <c r="Y27" s="90"/>
      <c r="Z27" s="90"/>
      <c r="AA27" s="90"/>
    </row>
    <row r="28" spans="1:27" s="43" customFormat="1" ht="12.75" x14ac:dyDescent="0.2">
      <c r="A28" s="44"/>
      <c r="B28" s="44"/>
      <c r="C28" s="44"/>
    </row>
  </sheetData>
  <mergeCells count="27">
    <mergeCell ref="Z21:AA21"/>
    <mergeCell ref="U21:U22"/>
    <mergeCell ref="A19:AA19"/>
    <mergeCell ref="O21:P22"/>
    <mergeCell ref="F22:G22"/>
    <mergeCell ref="H22:I22"/>
    <mergeCell ref="B21:C22"/>
    <mergeCell ref="A21:A23"/>
    <mergeCell ref="D21:E22"/>
    <mergeCell ref="F21:I21"/>
    <mergeCell ref="J21:J22"/>
    <mergeCell ref="K21:L22"/>
    <mergeCell ref="M21:N22"/>
    <mergeCell ref="Q21:R22"/>
    <mergeCell ref="S21:S22"/>
    <mergeCell ref="T21:T22"/>
    <mergeCell ref="X21:Y21"/>
    <mergeCell ref="V21:W22"/>
    <mergeCell ref="E5:Y5"/>
    <mergeCell ref="E18:Y18"/>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50" t="str">
        <f>'1. паспорт местоположение'!A5</f>
        <v>Год раскрытия информации: _2020_ год</v>
      </c>
      <c r="B5" s="250"/>
      <c r="C5" s="250"/>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0" customFormat="1" ht="18.75" x14ac:dyDescent="0.3">
      <c r="A6" s="15"/>
      <c r="E6" s="14"/>
      <c r="F6" s="14"/>
      <c r="G6" s="13"/>
    </row>
    <row r="7" spans="1:29" s="10" customFormat="1" ht="18.75" x14ac:dyDescent="0.2">
      <c r="A7" s="254" t="s">
        <v>6</v>
      </c>
      <c r="B7" s="254"/>
      <c r="C7" s="254"/>
      <c r="D7" s="11"/>
      <c r="E7" s="11"/>
      <c r="F7" s="11"/>
      <c r="G7" s="11"/>
      <c r="H7" s="11"/>
      <c r="I7" s="11"/>
      <c r="J7" s="11"/>
      <c r="K7" s="11"/>
      <c r="L7" s="11"/>
      <c r="M7" s="11"/>
      <c r="N7" s="11"/>
      <c r="O7" s="11"/>
      <c r="P7" s="11"/>
      <c r="Q7" s="11"/>
      <c r="R7" s="11"/>
      <c r="S7" s="11"/>
      <c r="T7" s="11"/>
      <c r="U7" s="11"/>
    </row>
    <row r="8" spans="1:29" s="10" customFormat="1" ht="18.75" x14ac:dyDescent="0.2">
      <c r="A8" s="254"/>
      <c r="B8" s="254"/>
      <c r="C8" s="254"/>
      <c r="D8" s="12"/>
      <c r="E8" s="12"/>
      <c r="F8" s="12"/>
      <c r="G8" s="12"/>
      <c r="H8" s="11"/>
      <c r="I8" s="11"/>
      <c r="J8" s="11"/>
      <c r="K8" s="11"/>
      <c r="L8" s="11"/>
      <c r="M8" s="11"/>
      <c r="N8" s="11"/>
      <c r="O8" s="11"/>
      <c r="P8" s="11"/>
      <c r="Q8" s="11"/>
      <c r="R8" s="11"/>
      <c r="S8" s="11"/>
      <c r="T8" s="11"/>
      <c r="U8" s="11"/>
    </row>
    <row r="9" spans="1:29" s="10" customFormat="1" ht="18.75" x14ac:dyDescent="0.2">
      <c r="A9" s="255" t="str">
        <f>'1. паспорт местоположение'!A9</f>
        <v>ООО "Электрические сети"</v>
      </c>
      <c r="B9" s="255"/>
      <c r="C9" s="255"/>
      <c r="D9" s="6"/>
      <c r="E9" s="6"/>
      <c r="F9" s="6"/>
      <c r="G9" s="6"/>
      <c r="H9" s="11"/>
      <c r="I9" s="11"/>
      <c r="J9" s="11"/>
      <c r="K9" s="11"/>
      <c r="L9" s="11"/>
      <c r="M9" s="11"/>
      <c r="N9" s="11"/>
      <c r="O9" s="11"/>
      <c r="P9" s="11"/>
      <c r="Q9" s="11"/>
      <c r="R9" s="11"/>
      <c r="S9" s="11"/>
      <c r="T9" s="11"/>
      <c r="U9" s="11"/>
    </row>
    <row r="10" spans="1:29" s="10" customFormat="1" ht="18.75" x14ac:dyDescent="0.2">
      <c r="A10" s="251" t="s">
        <v>5</v>
      </c>
      <c r="B10" s="251"/>
      <c r="C10" s="251"/>
      <c r="D10" s="4"/>
      <c r="E10" s="4"/>
      <c r="F10" s="4"/>
      <c r="G10" s="4"/>
      <c r="H10" s="11"/>
      <c r="I10" s="11"/>
      <c r="J10" s="11"/>
      <c r="K10" s="11"/>
      <c r="L10" s="11"/>
      <c r="M10" s="11"/>
      <c r="N10" s="11"/>
      <c r="O10" s="11"/>
      <c r="P10" s="11"/>
      <c r="Q10" s="11"/>
      <c r="R10" s="11"/>
      <c r="S10" s="11"/>
      <c r="T10" s="11"/>
      <c r="U10" s="11"/>
    </row>
    <row r="11" spans="1:29" s="10" customFormat="1" ht="18.75" x14ac:dyDescent="0.2">
      <c r="A11" s="254"/>
      <c r="B11" s="254"/>
      <c r="C11" s="254"/>
      <c r="D11" s="12"/>
      <c r="E11" s="12"/>
      <c r="F11" s="12"/>
      <c r="G11" s="12"/>
      <c r="H11" s="11"/>
      <c r="I11" s="11"/>
      <c r="J11" s="11"/>
      <c r="K11" s="11"/>
      <c r="L11" s="11"/>
      <c r="M11" s="11"/>
      <c r="N11" s="11"/>
      <c r="O11" s="11"/>
      <c r="P11" s="11"/>
      <c r="Q11" s="11"/>
      <c r="R11" s="11"/>
      <c r="S11" s="11"/>
      <c r="T11" s="11"/>
      <c r="U11" s="11"/>
    </row>
    <row r="12" spans="1:29" s="10" customFormat="1" ht="18.75" x14ac:dyDescent="0.2">
      <c r="A12" s="255" t="str">
        <f>'1. паспорт местоположение'!A12</f>
        <v>К_172120218</v>
      </c>
      <c r="B12" s="255"/>
      <c r="C12" s="255"/>
      <c r="D12" s="6"/>
      <c r="E12" s="6"/>
      <c r="F12" s="6"/>
      <c r="G12" s="6"/>
      <c r="H12" s="11"/>
      <c r="I12" s="11"/>
      <c r="J12" s="11"/>
      <c r="K12" s="11"/>
      <c r="L12" s="11"/>
      <c r="M12" s="11"/>
      <c r="N12" s="11"/>
      <c r="O12" s="11"/>
      <c r="P12" s="11"/>
      <c r="Q12" s="11"/>
      <c r="R12" s="11"/>
      <c r="S12" s="11"/>
      <c r="T12" s="11"/>
      <c r="U12" s="11"/>
    </row>
    <row r="13" spans="1:29" s="10" customFormat="1" ht="18.75" x14ac:dyDescent="0.2">
      <c r="A13" s="251" t="s">
        <v>4</v>
      </c>
      <c r="B13" s="251"/>
      <c r="C13" s="25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2"/>
      <c r="B14" s="262"/>
      <c r="C14" s="262"/>
      <c r="D14" s="8"/>
      <c r="E14" s="8"/>
      <c r="F14" s="8"/>
      <c r="G14" s="8"/>
      <c r="H14" s="8"/>
      <c r="I14" s="8"/>
      <c r="J14" s="8"/>
      <c r="K14" s="8"/>
      <c r="L14" s="8"/>
      <c r="M14" s="8"/>
      <c r="N14" s="8"/>
      <c r="O14" s="8"/>
      <c r="P14" s="8"/>
      <c r="Q14" s="8"/>
      <c r="R14" s="8"/>
      <c r="S14" s="8"/>
      <c r="T14" s="8"/>
      <c r="U14" s="8"/>
    </row>
    <row r="15" spans="1:29" s="2" customFormat="1" ht="15.75" x14ac:dyDescent="0.2">
      <c r="A15" s="255" t="str">
        <f>'1. паспорт местоположение'!A15</f>
        <v>Реконструкция ВЛ-0,4кВ от ТП-111 (Оптимизация) и ТП (J_172120207) протяжяженноятью 0,32км</v>
      </c>
      <c r="B15" s="255"/>
      <c r="C15" s="255"/>
      <c r="D15" s="6"/>
      <c r="E15" s="6"/>
      <c r="F15" s="6"/>
      <c r="G15" s="6"/>
      <c r="H15" s="6"/>
      <c r="I15" s="6"/>
      <c r="J15" s="6"/>
      <c r="K15" s="6"/>
      <c r="L15" s="6"/>
      <c r="M15" s="6"/>
      <c r="N15" s="6"/>
      <c r="O15" s="6"/>
      <c r="P15" s="6"/>
      <c r="Q15" s="6"/>
      <c r="R15" s="6"/>
      <c r="S15" s="6"/>
      <c r="T15" s="6"/>
      <c r="U15" s="6"/>
    </row>
    <row r="16" spans="1:29" s="2" customFormat="1" ht="15" customHeight="1" x14ac:dyDescent="0.2">
      <c r="A16" s="251" t="s">
        <v>3</v>
      </c>
      <c r="B16" s="251"/>
      <c r="C16" s="251"/>
      <c r="D16" s="4"/>
      <c r="E16" s="4"/>
      <c r="F16" s="4"/>
      <c r="G16" s="4"/>
      <c r="H16" s="4"/>
      <c r="I16" s="4"/>
      <c r="J16" s="4"/>
      <c r="K16" s="4"/>
      <c r="L16" s="4"/>
      <c r="M16" s="4"/>
      <c r="N16" s="4"/>
      <c r="O16" s="4"/>
      <c r="P16" s="4"/>
      <c r="Q16" s="4"/>
      <c r="R16" s="4"/>
      <c r="S16" s="4"/>
      <c r="T16" s="4"/>
      <c r="U16" s="4"/>
    </row>
    <row r="17" spans="1:21" s="2" customFormat="1" ht="15" customHeight="1" x14ac:dyDescent="0.2">
      <c r="A17" s="258"/>
      <c r="B17" s="258"/>
      <c r="C17" s="258"/>
      <c r="D17" s="3"/>
      <c r="E17" s="3"/>
      <c r="F17" s="3"/>
      <c r="G17" s="3"/>
      <c r="H17" s="3"/>
      <c r="I17" s="3"/>
      <c r="J17" s="3"/>
      <c r="K17" s="3"/>
      <c r="L17" s="3"/>
      <c r="M17" s="3"/>
      <c r="N17" s="3"/>
      <c r="O17" s="3"/>
      <c r="P17" s="3"/>
      <c r="Q17" s="3"/>
      <c r="R17" s="3"/>
    </row>
    <row r="18" spans="1:21" s="2" customFormat="1" ht="27.75" customHeight="1" x14ac:dyDescent="0.2">
      <c r="A18" s="252" t="s">
        <v>316</v>
      </c>
      <c r="B18" s="252"/>
      <c r="C18" s="25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64</v>
      </c>
      <c r="C20" s="34"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62</v>
      </c>
      <c r="B22" s="28" t="s">
        <v>323</v>
      </c>
      <c r="C22" s="58" t="s">
        <v>552</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553</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342</v>
      </c>
      <c r="C24" s="34" t="str">
        <f>'1. паспорт местоположение'!C38</f>
        <v>ВЛ-0,4кВ СИП2 3х50+1х54,6 - 320м</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343</v>
      </c>
      <c r="C25" s="34" t="str">
        <f>'1. паспорт местоположение'!C46</f>
        <v>0,14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191</v>
      </c>
      <c r="C26" s="34" t="s">
        <v>364</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324</v>
      </c>
      <c r="C27" s="34" t="s">
        <v>366</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50</v>
      </c>
      <c r="C30" s="34"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H10" zoomScale="70" zoomScaleNormal="80" zoomScaleSheetLayoutView="70" workbookViewId="0">
      <selection activeCell="Y27" sqref="Y27"/>
    </sheetView>
  </sheetViews>
  <sheetFormatPr defaultRowHeight="15.75" x14ac:dyDescent="0.25"/>
  <cols>
    <col min="1" max="1" width="17.7109375" style="210" customWidth="1"/>
    <col min="2" max="2" width="30.140625" style="210" customWidth="1"/>
    <col min="3" max="3" width="12.28515625" style="210" customWidth="1"/>
    <col min="4" max="5" width="15" style="210" customWidth="1"/>
    <col min="6" max="7" width="13.28515625" style="210" customWidth="1"/>
    <col min="8" max="8" width="12.28515625" style="210" customWidth="1"/>
    <col min="9" max="9" width="17.85546875" style="210" customWidth="1"/>
    <col min="10" max="10" width="16.7109375" style="210" customWidth="1"/>
    <col min="11" max="11" width="24.5703125" style="210" customWidth="1"/>
    <col min="12" max="12" width="30.85546875" style="210" customWidth="1"/>
    <col min="13" max="13" width="27.140625" style="210" customWidth="1"/>
    <col min="14" max="14" width="32.42578125" style="210" customWidth="1"/>
    <col min="15" max="15" width="13.28515625" style="210" customWidth="1"/>
    <col min="16" max="16" width="8.7109375" style="210" customWidth="1"/>
    <col min="17" max="17" width="12.7109375" style="210" customWidth="1"/>
    <col min="18" max="18" width="9.140625" style="210"/>
    <col min="19" max="19" width="17" style="210" customWidth="1"/>
    <col min="20" max="21" width="12" style="210" customWidth="1"/>
    <col min="22" max="22" width="11" style="210" customWidth="1"/>
    <col min="23" max="25" width="17.7109375" style="210" customWidth="1"/>
    <col min="26" max="26" width="46.5703125" style="210" customWidth="1"/>
    <col min="27" max="28" width="12.28515625" style="210" customWidth="1"/>
    <col min="29" max="16384" width="9.140625" style="210"/>
  </cols>
  <sheetData>
    <row r="1" spans="1:28" x14ac:dyDescent="0.25">
      <c r="Z1" s="211" t="s">
        <v>66</v>
      </c>
    </row>
    <row r="2" spans="1:28" x14ac:dyDescent="0.25">
      <c r="Z2" s="82" t="s">
        <v>7</v>
      </c>
    </row>
    <row r="3" spans="1:28" x14ac:dyDescent="0.25">
      <c r="Z3" s="82" t="s">
        <v>65</v>
      </c>
    </row>
    <row r="4" spans="1:28" ht="18.75" customHeight="1" x14ac:dyDescent="0.25">
      <c r="A4" s="250" t="str">
        <f>'1. паспорт местоположение'!A5</f>
        <v>Год раскрытия информации: _2020_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x14ac:dyDescent="0.25">
      <c r="A6" s="292" t="s">
        <v>6</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12"/>
      <c r="AB6" s="212"/>
    </row>
    <row r="7" spans="1:28"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12"/>
      <c r="AB7" s="212"/>
    </row>
    <row r="8" spans="1:28" x14ac:dyDescent="0.25">
      <c r="A8" s="255" t="str">
        <f>'1. паспорт местоположение'!A9</f>
        <v>ООО "Электрические сети"</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3"/>
      <c r="AB8" s="213"/>
    </row>
    <row r="9" spans="1:28" x14ac:dyDescent="0.2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124"/>
      <c r="AB9" s="124"/>
    </row>
    <row r="10" spans="1:28"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12"/>
      <c r="AB10" s="212"/>
    </row>
    <row r="11" spans="1:28" x14ac:dyDescent="0.25">
      <c r="A11" s="255" t="str">
        <f>'1. паспорт местоположение'!A12</f>
        <v>К_172120218</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3"/>
      <c r="AB11" s="213"/>
    </row>
    <row r="12" spans="1:28" x14ac:dyDescent="0.25">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124"/>
      <c r="AB12" s="124"/>
    </row>
    <row r="13" spans="1:28" x14ac:dyDescent="0.25">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14"/>
      <c r="AB13" s="214"/>
    </row>
    <row r="14" spans="1:28" x14ac:dyDescent="0.25">
      <c r="A14" s="255" t="str">
        <f>'1. паспорт местоположение'!A15</f>
        <v>Реконструкция ВЛ-0,4кВ от ТП-111 (Оптимизация) и ТП (J_172120207) протяжяженноятью 0,32км</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3"/>
      <c r="AB14" s="213"/>
    </row>
    <row r="15" spans="1:28" x14ac:dyDescent="0.25">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124"/>
      <c r="AB15" s="124"/>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15"/>
      <c r="AB16" s="215"/>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15"/>
      <c r="AB17" s="215"/>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15"/>
      <c r="AB18" s="215"/>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15"/>
      <c r="AB19" s="215"/>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16"/>
      <c r="AB20" s="216"/>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16"/>
      <c r="AB21" s="216"/>
    </row>
    <row r="22" spans="1:28" x14ac:dyDescent="0.25">
      <c r="A22" s="286" t="s">
        <v>341</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17"/>
      <c r="AB22" s="217"/>
    </row>
    <row r="23" spans="1:28" ht="32.25" customHeight="1" x14ac:dyDescent="0.25">
      <c r="A23" s="288" t="s">
        <v>212</v>
      </c>
      <c r="B23" s="289"/>
      <c r="C23" s="289"/>
      <c r="D23" s="289"/>
      <c r="E23" s="289"/>
      <c r="F23" s="289"/>
      <c r="G23" s="289"/>
      <c r="H23" s="289"/>
      <c r="I23" s="289"/>
      <c r="J23" s="289"/>
      <c r="K23" s="289"/>
      <c r="L23" s="290"/>
      <c r="M23" s="287" t="s">
        <v>213</v>
      </c>
      <c r="N23" s="287"/>
      <c r="O23" s="287"/>
      <c r="P23" s="287"/>
      <c r="Q23" s="287"/>
      <c r="R23" s="287"/>
      <c r="S23" s="287"/>
      <c r="T23" s="287"/>
      <c r="U23" s="287"/>
      <c r="V23" s="287"/>
      <c r="W23" s="287"/>
      <c r="X23" s="287"/>
      <c r="Y23" s="287"/>
      <c r="Z23" s="287"/>
    </row>
    <row r="24" spans="1:28" ht="173.25" x14ac:dyDescent="0.25">
      <c r="A24" s="218" t="s">
        <v>193</v>
      </c>
      <c r="B24" s="219" t="s">
        <v>200</v>
      </c>
      <c r="C24" s="218" t="s">
        <v>209</v>
      </c>
      <c r="D24" s="218" t="s">
        <v>194</v>
      </c>
      <c r="E24" s="218" t="s">
        <v>210</v>
      </c>
      <c r="F24" s="218" t="s">
        <v>505</v>
      </c>
      <c r="G24" s="218" t="s">
        <v>506</v>
      </c>
      <c r="H24" s="218" t="s">
        <v>195</v>
      </c>
      <c r="I24" s="218" t="s">
        <v>507</v>
      </c>
      <c r="J24" s="218" t="s">
        <v>201</v>
      </c>
      <c r="K24" s="219" t="s">
        <v>199</v>
      </c>
      <c r="L24" s="219" t="s">
        <v>196</v>
      </c>
      <c r="M24" s="220" t="s">
        <v>203</v>
      </c>
      <c r="N24" s="219" t="s">
        <v>511</v>
      </c>
      <c r="O24" s="218" t="s">
        <v>512</v>
      </c>
      <c r="P24" s="218" t="s">
        <v>513</v>
      </c>
      <c r="Q24" s="218" t="s">
        <v>514</v>
      </c>
      <c r="R24" s="218" t="s">
        <v>195</v>
      </c>
      <c r="S24" s="218" t="s">
        <v>515</v>
      </c>
      <c r="T24" s="218" t="s">
        <v>516</v>
      </c>
      <c r="U24" s="218" t="s">
        <v>517</v>
      </c>
      <c r="V24" s="218" t="s">
        <v>514</v>
      </c>
      <c r="W24" s="221" t="s">
        <v>508</v>
      </c>
      <c r="X24" s="221" t="s">
        <v>509</v>
      </c>
      <c r="Y24" s="221" t="s">
        <v>510</v>
      </c>
      <c r="Z24" s="222" t="s">
        <v>204</v>
      </c>
    </row>
    <row r="25" spans="1:28" ht="16.5" customHeight="1" x14ac:dyDescent="0.25">
      <c r="A25" s="218">
        <v>1</v>
      </c>
      <c r="B25" s="219">
        <v>2</v>
      </c>
      <c r="C25" s="218">
        <v>3</v>
      </c>
      <c r="D25" s="219">
        <v>4</v>
      </c>
      <c r="E25" s="218">
        <v>5</v>
      </c>
      <c r="F25" s="219">
        <v>6</v>
      </c>
      <c r="G25" s="218">
        <v>7</v>
      </c>
      <c r="H25" s="219">
        <v>8</v>
      </c>
      <c r="I25" s="218">
        <v>9</v>
      </c>
      <c r="J25" s="219">
        <v>10</v>
      </c>
      <c r="K25" s="218">
        <v>11</v>
      </c>
      <c r="L25" s="219">
        <v>12</v>
      </c>
      <c r="M25" s="218">
        <v>13</v>
      </c>
      <c r="N25" s="219">
        <v>14</v>
      </c>
      <c r="O25" s="218">
        <v>15</v>
      </c>
      <c r="P25" s="219">
        <v>16</v>
      </c>
      <c r="Q25" s="218">
        <v>17</v>
      </c>
      <c r="R25" s="219">
        <v>18</v>
      </c>
      <c r="S25" s="218">
        <v>19</v>
      </c>
      <c r="T25" s="219">
        <v>20</v>
      </c>
      <c r="U25" s="218">
        <v>21</v>
      </c>
      <c r="V25" s="219">
        <v>22</v>
      </c>
      <c r="W25" s="218">
        <v>23</v>
      </c>
      <c r="X25" s="219">
        <v>24</v>
      </c>
      <c r="Y25" s="218">
        <v>25</v>
      </c>
      <c r="Z25" s="219">
        <v>26</v>
      </c>
    </row>
    <row r="26" spans="1:28" ht="45.75" customHeight="1" x14ac:dyDescent="0.25">
      <c r="A26" s="223" t="s">
        <v>208</v>
      </c>
      <c r="B26" s="224"/>
      <c r="C26" s="225" t="s">
        <v>518</v>
      </c>
      <c r="D26" s="225" t="s">
        <v>519</v>
      </c>
      <c r="E26" s="225" t="s">
        <v>520</v>
      </c>
      <c r="F26" s="225" t="s">
        <v>521</v>
      </c>
      <c r="G26" s="225" t="s">
        <v>522</v>
      </c>
      <c r="H26" s="225" t="s">
        <v>195</v>
      </c>
      <c r="I26" s="225" t="s">
        <v>523</v>
      </c>
      <c r="J26" s="225" t="s">
        <v>524</v>
      </c>
      <c r="K26" s="226"/>
      <c r="L26" s="227" t="s">
        <v>197</v>
      </c>
      <c r="M26" s="228" t="s">
        <v>202</v>
      </c>
      <c r="N26" s="226"/>
      <c r="O26" s="226"/>
      <c r="P26" s="226"/>
      <c r="Q26" s="226"/>
      <c r="R26" s="226"/>
      <c r="S26" s="226"/>
      <c r="T26" s="226"/>
      <c r="U26" s="226"/>
      <c r="V26" s="226"/>
      <c r="W26" s="226"/>
      <c r="X26" s="226"/>
      <c r="Y26" s="226"/>
      <c r="Z26" s="229" t="s">
        <v>205</v>
      </c>
    </row>
    <row r="27" spans="1:28" s="233" customFormat="1" ht="141.75" x14ac:dyDescent="0.25">
      <c r="A27" s="230">
        <v>2019</v>
      </c>
      <c r="B27" s="231" t="s">
        <v>554</v>
      </c>
      <c r="C27" s="225">
        <v>6.53</v>
      </c>
      <c r="D27" s="225">
        <v>158</v>
      </c>
      <c r="E27" s="225">
        <v>0.182</v>
      </c>
      <c r="F27" s="225">
        <f>C27*D27</f>
        <v>1031.74</v>
      </c>
      <c r="G27" s="225">
        <f>C27*E27</f>
        <v>1.1884600000000001</v>
      </c>
      <c r="H27" s="225">
        <v>11259</v>
      </c>
      <c r="I27" s="225">
        <f>F27/H27</f>
        <v>9.163691269206857E-2</v>
      </c>
      <c r="J27" s="225">
        <f>D27/H27</f>
        <v>1.4033217870148326E-2</v>
      </c>
      <c r="K27" s="230" t="s">
        <v>375</v>
      </c>
      <c r="L27" s="232" t="s">
        <v>555</v>
      </c>
      <c r="M27" s="228">
        <v>2020</v>
      </c>
      <c r="N27" s="225">
        <v>0.89749999999999996</v>
      </c>
      <c r="O27" s="225">
        <f>F27*N27</f>
        <v>925.98664999999994</v>
      </c>
      <c r="P27" s="225">
        <f>C27*N27</f>
        <v>5.8606749999999996</v>
      </c>
      <c r="Q27" s="225">
        <f>O27/H27</f>
        <v>8.2244129141131536E-2</v>
      </c>
      <c r="R27" s="225">
        <f>H27</f>
        <v>11259</v>
      </c>
      <c r="S27" s="225">
        <f>O27/R27</f>
        <v>8.2244129141131536E-2</v>
      </c>
      <c r="T27" s="225">
        <f>N27*D27/R27</f>
        <v>1.2594813038458124E-2</v>
      </c>
      <c r="U27" s="225">
        <f>P27*E27</f>
        <v>1.0666428499999998</v>
      </c>
      <c r="V27" s="225">
        <f>P27/R27</f>
        <v>5.2053246291855406E-4</v>
      </c>
      <c r="W27" s="225">
        <f>S27-I27</f>
        <v>-9.3927835509370339E-3</v>
      </c>
      <c r="X27" s="225">
        <f>V27-J27</f>
        <v>-1.3512685407229771E-2</v>
      </c>
      <c r="Y27" s="225">
        <f>U27-G27</f>
        <v>-0.12181715000000026</v>
      </c>
      <c r="Z27" s="230" t="s">
        <v>373</v>
      </c>
    </row>
    <row r="28" spans="1:28" x14ac:dyDescent="0.25">
      <c r="A28" s="226" t="s">
        <v>0</v>
      </c>
      <c r="B28" s="226" t="s">
        <v>0</v>
      </c>
      <c r="C28" s="226" t="s">
        <v>0</v>
      </c>
      <c r="D28" s="226" t="s">
        <v>0</v>
      </c>
      <c r="E28" s="226" t="s">
        <v>0</v>
      </c>
      <c r="F28" s="226" t="s">
        <v>0</v>
      </c>
      <c r="G28" s="226" t="s">
        <v>0</v>
      </c>
      <c r="H28" s="226" t="s">
        <v>0</v>
      </c>
      <c r="I28" s="226" t="s">
        <v>0</v>
      </c>
      <c r="J28" s="226" t="s">
        <v>0</v>
      </c>
      <c r="K28" s="226" t="s">
        <v>0</v>
      </c>
      <c r="L28" s="234"/>
      <c r="M28" s="226"/>
      <c r="N28" s="226"/>
      <c r="O28" s="226"/>
      <c r="P28" s="226"/>
      <c r="Q28" s="226"/>
      <c r="R28" s="226"/>
      <c r="S28" s="226"/>
      <c r="T28" s="226"/>
      <c r="U28" s="226"/>
      <c r="V28" s="226"/>
      <c r="W28" s="226"/>
      <c r="X28" s="226"/>
      <c r="Y28" s="226"/>
      <c r="Z28" s="226"/>
    </row>
    <row r="29" spans="1:28" x14ac:dyDescent="0.25">
      <c r="A29" s="210" t="s">
        <v>376</v>
      </c>
    </row>
    <row r="32" spans="1:28" x14ac:dyDescent="0.25">
      <c r="A32" s="23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250" t="str">
        <f>'1. паспорт местоположение'!A5</f>
        <v>Год раскрытия информации: _2020_ год</v>
      </c>
      <c r="B5" s="250"/>
      <c r="C5" s="250"/>
      <c r="D5" s="250"/>
      <c r="E5" s="250"/>
      <c r="F5" s="250"/>
      <c r="G5" s="250"/>
      <c r="H5" s="250"/>
      <c r="I5" s="250"/>
      <c r="J5" s="250"/>
      <c r="K5" s="250"/>
      <c r="L5" s="250"/>
      <c r="M5" s="250"/>
      <c r="N5" s="250"/>
      <c r="O5" s="250"/>
      <c r="P5" s="129"/>
      <c r="Q5" s="129"/>
      <c r="R5" s="129"/>
      <c r="S5" s="129"/>
      <c r="T5" s="129"/>
      <c r="U5" s="129"/>
      <c r="V5" s="129"/>
      <c r="W5" s="129"/>
      <c r="X5" s="129"/>
      <c r="Y5" s="129"/>
      <c r="Z5" s="129"/>
      <c r="AA5" s="129"/>
      <c r="AB5" s="129"/>
    </row>
    <row r="6" spans="1:28" s="10" customFormat="1" ht="18.75" x14ac:dyDescent="0.3">
      <c r="A6" s="15"/>
      <c r="B6" s="15"/>
      <c r="L6" s="13"/>
    </row>
    <row r="7" spans="1:28" s="10" customFormat="1" ht="18.75" x14ac:dyDescent="0.2">
      <c r="A7" s="254" t="s">
        <v>6</v>
      </c>
      <c r="B7" s="254"/>
      <c r="C7" s="254"/>
      <c r="D7" s="254"/>
      <c r="E7" s="254"/>
      <c r="F7" s="254"/>
      <c r="G7" s="254"/>
      <c r="H7" s="254"/>
      <c r="I7" s="254"/>
      <c r="J7" s="254"/>
      <c r="K7" s="254"/>
      <c r="L7" s="254"/>
      <c r="M7" s="254"/>
      <c r="N7" s="254"/>
      <c r="O7" s="254"/>
      <c r="P7" s="122"/>
      <c r="Q7" s="122"/>
      <c r="R7" s="122"/>
      <c r="S7" s="122"/>
      <c r="T7" s="122"/>
      <c r="U7" s="122"/>
      <c r="V7" s="122"/>
      <c r="W7" s="122"/>
      <c r="X7" s="122"/>
      <c r="Y7" s="122"/>
      <c r="Z7" s="122"/>
    </row>
    <row r="8" spans="1:28" s="10" customFormat="1" ht="18.75" x14ac:dyDescent="0.2">
      <c r="A8" s="254"/>
      <c r="B8" s="254"/>
      <c r="C8" s="254"/>
      <c r="D8" s="254"/>
      <c r="E8" s="254"/>
      <c r="F8" s="254"/>
      <c r="G8" s="254"/>
      <c r="H8" s="254"/>
      <c r="I8" s="254"/>
      <c r="J8" s="254"/>
      <c r="K8" s="254"/>
      <c r="L8" s="254"/>
      <c r="M8" s="254"/>
      <c r="N8" s="254"/>
      <c r="O8" s="254"/>
      <c r="P8" s="122"/>
      <c r="Q8" s="122"/>
      <c r="R8" s="122"/>
      <c r="S8" s="122"/>
      <c r="T8" s="122"/>
      <c r="U8" s="122"/>
      <c r="V8" s="122"/>
      <c r="W8" s="122"/>
      <c r="X8" s="122"/>
      <c r="Y8" s="122"/>
      <c r="Z8" s="122"/>
    </row>
    <row r="9" spans="1:28" s="10" customFormat="1" ht="18.75" x14ac:dyDescent="0.2">
      <c r="A9" s="255" t="str">
        <f>'1. паспорт местоположение'!A9</f>
        <v>ООО "Электрические сети"</v>
      </c>
      <c r="B9" s="255"/>
      <c r="C9" s="255"/>
      <c r="D9" s="255"/>
      <c r="E9" s="255"/>
      <c r="F9" s="255"/>
      <c r="G9" s="255"/>
      <c r="H9" s="255"/>
      <c r="I9" s="255"/>
      <c r="J9" s="255"/>
      <c r="K9" s="255"/>
      <c r="L9" s="255"/>
      <c r="M9" s="255"/>
      <c r="N9" s="255"/>
      <c r="O9" s="255"/>
      <c r="P9" s="122"/>
      <c r="Q9" s="122"/>
      <c r="R9" s="122"/>
      <c r="S9" s="122"/>
      <c r="T9" s="122"/>
      <c r="U9" s="122"/>
      <c r="V9" s="122"/>
      <c r="W9" s="122"/>
      <c r="X9" s="122"/>
      <c r="Y9" s="122"/>
      <c r="Z9" s="122"/>
    </row>
    <row r="10" spans="1:28" s="10" customFormat="1" ht="18.75" x14ac:dyDescent="0.2">
      <c r="A10" s="251" t="s">
        <v>5</v>
      </c>
      <c r="B10" s="251"/>
      <c r="C10" s="251"/>
      <c r="D10" s="251"/>
      <c r="E10" s="251"/>
      <c r="F10" s="251"/>
      <c r="G10" s="251"/>
      <c r="H10" s="251"/>
      <c r="I10" s="251"/>
      <c r="J10" s="251"/>
      <c r="K10" s="251"/>
      <c r="L10" s="251"/>
      <c r="M10" s="251"/>
      <c r="N10" s="251"/>
      <c r="O10" s="251"/>
      <c r="P10" s="122"/>
      <c r="Q10" s="122"/>
      <c r="R10" s="122"/>
      <c r="S10" s="122"/>
      <c r="T10" s="122"/>
      <c r="U10" s="122"/>
      <c r="V10" s="122"/>
      <c r="W10" s="122"/>
      <c r="X10" s="122"/>
      <c r="Y10" s="122"/>
      <c r="Z10" s="122"/>
    </row>
    <row r="11" spans="1:28" s="10" customFormat="1" ht="18.75" x14ac:dyDescent="0.2">
      <c r="A11" s="254"/>
      <c r="B11" s="254"/>
      <c r="C11" s="254"/>
      <c r="D11" s="254"/>
      <c r="E11" s="254"/>
      <c r="F11" s="254"/>
      <c r="G11" s="254"/>
      <c r="H11" s="254"/>
      <c r="I11" s="254"/>
      <c r="J11" s="254"/>
      <c r="K11" s="254"/>
      <c r="L11" s="254"/>
      <c r="M11" s="254"/>
      <c r="N11" s="254"/>
      <c r="O11" s="254"/>
      <c r="P11" s="122"/>
      <c r="Q11" s="122"/>
      <c r="R11" s="122"/>
      <c r="S11" s="122"/>
      <c r="T11" s="122"/>
      <c r="U11" s="122"/>
      <c r="V11" s="122"/>
      <c r="W11" s="122"/>
      <c r="X11" s="122"/>
      <c r="Y11" s="122"/>
      <c r="Z11" s="122"/>
    </row>
    <row r="12" spans="1:28" s="10" customFormat="1" ht="18.75" x14ac:dyDescent="0.2">
      <c r="A12" s="255" t="str">
        <f>'1. паспорт местоположение'!A12</f>
        <v>К_172120218</v>
      </c>
      <c r="B12" s="255"/>
      <c r="C12" s="255"/>
      <c r="D12" s="255"/>
      <c r="E12" s="255"/>
      <c r="F12" s="255"/>
      <c r="G12" s="255"/>
      <c r="H12" s="255"/>
      <c r="I12" s="255"/>
      <c r="J12" s="255"/>
      <c r="K12" s="255"/>
      <c r="L12" s="255"/>
      <c r="M12" s="255"/>
      <c r="N12" s="255"/>
      <c r="O12" s="255"/>
      <c r="P12" s="122"/>
      <c r="Q12" s="122"/>
      <c r="R12" s="122"/>
      <c r="S12" s="122"/>
      <c r="T12" s="122"/>
      <c r="U12" s="122"/>
      <c r="V12" s="122"/>
      <c r="W12" s="122"/>
      <c r="X12" s="122"/>
      <c r="Y12" s="122"/>
      <c r="Z12" s="122"/>
    </row>
    <row r="13" spans="1:28" s="10" customFormat="1" ht="18.75" x14ac:dyDescent="0.2">
      <c r="A13" s="251" t="s">
        <v>4</v>
      </c>
      <c r="B13" s="251"/>
      <c r="C13" s="251"/>
      <c r="D13" s="251"/>
      <c r="E13" s="251"/>
      <c r="F13" s="251"/>
      <c r="G13" s="251"/>
      <c r="H13" s="251"/>
      <c r="I13" s="251"/>
      <c r="J13" s="251"/>
      <c r="K13" s="251"/>
      <c r="L13" s="251"/>
      <c r="M13" s="251"/>
      <c r="N13" s="251"/>
      <c r="O13" s="251"/>
      <c r="P13" s="122"/>
      <c r="Q13" s="122"/>
      <c r="R13" s="122"/>
      <c r="S13" s="122"/>
      <c r="T13" s="122"/>
      <c r="U13" s="122"/>
      <c r="V13" s="122"/>
      <c r="W13" s="122"/>
      <c r="X13" s="122"/>
      <c r="Y13" s="122"/>
      <c r="Z13" s="122"/>
    </row>
    <row r="14" spans="1:28" s="7" customFormat="1" ht="15.75" customHeight="1" x14ac:dyDescent="0.2">
      <c r="A14" s="262"/>
      <c r="B14" s="262"/>
      <c r="C14" s="262"/>
      <c r="D14" s="262"/>
      <c r="E14" s="262"/>
      <c r="F14" s="262"/>
      <c r="G14" s="262"/>
      <c r="H14" s="262"/>
      <c r="I14" s="262"/>
      <c r="J14" s="262"/>
      <c r="K14" s="262"/>
      <c r="L14" s="262"/>
      <c r="M14" s="262"/>
      <c r="N14" s="262"/>
      <c r="O14" s="262"/>
      <c r="P14" s="152"/>
      <c r="Q14" s="152"/>
      <c r="R14" s="152"/>
      <c r="S14" s="152"/>
      <c r="T14" s="152"/>
      <c r="U14" s="152"/>
      <c r="V14" s="152"/>
      <c r="W14" s="152"/>
      <c r="X14" s="152"/>
      <c r="Y14" s="152"/>
      <c r="Z14" s="152"/>
    </row>
    <row r="15" spans="1:28" s="2" customFormat="1" ht="15.75" x14ac:dyDescent="0.2">
      <c r="A15" s="255" t="str">
        <f>'1. паспорт местоположение'!A15</f>
        <v>Реконструкция ВЛ-0,4кВ от ТП-111 (Оптимизация) и ТП (J_172120207) протяжяженноятью 0,32км</v>
      </c>
      <c r="B15" s="255"/>
      <c r="C15" s="255"/>
      <c r="D15" s="255"/>
      <c r="E15" s="255"/>
      <c r="F15" s="255"/>
      <c r="G15" s="255"/>
      <c r="H15" s="255"/>
      <c r="I15" s="255"/>
      <c r="J15" s="255"/>
      <c r="K15" s="255"/>
      <c r="L15" s="255"/>
      <c r="M15" s="255"/>
      <c r="N15" s="255"/>
      <c r="O15" s="255"/>
      <c r="P15" s="123"/>
      <c r="Q15" s="123"/>
      <c r="R15" s="123"/>
      <c r="S15" s="123"/>
      <c r="T15" s="123"/>
      <c r="U15" s="123"/>
      <c r="V15" s="123"/>
      <c r="W15" s="123"/>
      <c r="X15" s="123"/>
      <c r="Y15" s="123"/>
      <c r="Z15" s="123"/>
    </row>
    <row r="16" spans="1:28" s="2" customFormat="1" ht="15" customHeight="1" x14ac:dyDescent="0.2">
      <c r="A16" s="251" t="s">
        <v>3</v>
      </c>
      <c r="B16" s="251"/>
      <c r="C16" s="251"/>
      <c r="D16" s="251"/>
      <c r="E16" s="251"/>
      <c r="F16" s="251"/>
      <c r="G16" s="251"/>
      <c r="H16" s="251"/>
      <c r="I16" s="251"/>
      <c r="J16" s="251"/>
      <c r="K16" s="251"/>
      <c r="L16" s="251"/>
      <c r="M16" s="251"/>
      <c r="N16" s="251"/>
      <c r="O16" s="251"/>
      <c r="P16" s="124"/>
      <c r="Q16" s="124"/>
      <c r="R16" s="124"/>
      <c r="S16" s="124"/>
      <c r="T16" s="124"/>
      <c r="U16" s="124"/>
      <c r="V16" s="124"/>
      <c r="W16" s="124"/>
      <c r="X16" s="124"/>
      <c r="Y16" s="124"/>
      <c r="Z16" s="124"/>
    </row>
    <row r="17" spans="1:26" s="2" customFormat="1" ht="15" customHeight="1" x14ac:dyDescent="0.2">
      <c r="A17" s="258"/>
      <c r="B17" s="258"/>
      <c r="C17" s="258"/>
      <c r="D17" s="258"/>
      <c r="E17" s="258"/>
      <c r="F17" s="258"/>
      <c r="G17" s="258"/>
      <c r="H17" s="258"/>
      <c r="I17" s="258"/>
      <c r="J17" s="258"/>
      <c r="K17" s="258"/>
      <c r="L17" s="258"/>
      <c r="M17" s="258"/>
      <c r="N17" s="258"/>
      <c r="O17" s="258"/>
      <c r="P17" s="151"/>
      <c r="Q17" s="151"/>
      <c r="R17" s="151"/>
      <c r="S17" s="151"/>
      <c r="T17" s="151"/>
      <c r="U17" s="151"/>
      <c r="V17" s="151"/>
      <c r="W17" s="151"/>
    </row>
    <row r="18" spans="1:26" s="2" customFormat="1" ht="91.5" customHeight="1" x14ac:dyDescent="0.2">
      <c r="A18" s="294" t="s">
        <v>419</v>
      </c>
      <c r="B18" s="294"/>
      <c r="C18" s="294"/>
      <c r="D18" s="294"/>
      <c r="E18" s="294"/>
      <c r="F18" s="294"/>
      <c r="G18" s="294"/>
      <c r="H18" s="294"/>
      <c r="I18" s="294"/>
      <c r="J18" s="294"/>
      <c r="K18" s="294"/>
      <c r="L18" s="294"/>
      <c r="M18" s="294"/>
      <c r="N18" s="294"/>
      <c r="O18" s="294"/>
      <c r="P18" s="5"/>
      <c r="Q18" s="5"/>
      <c r="R18" s="5"/>
      <c r="S18" s="5"/>
      <c r="T18" s="5"/>
      <c r="U18" s="5"/>
      <c r="V18" s="5"/>
      <c r="W18" s="5"/>
      <c r="X18" s="5"/>
      <c r="Y18" s="5"/>
      <c r="Z18" s="5"/>
    </row>
    <row r="19" spans="1:26" s="2" customFormat="1" ht="78" customHeight="1" x14ac:dyDescent="0.2">
      <c r="A19" s="256" t="s">
        <v>2</v>
      </c>
      <c r="B19" s="256" t="s">
        <v>420</v>
      </c>
      <c r="C19" s="256" t="s">
        <v>421</v>
      </c>
      <c r="D19" s="256" t="s">
        <v>422</v>
      </c>
      <c r="E19" s="295" t="s">
        <v>423</v>
      </c>
      <c r="F19" s="296"/>
      <c r="G19" s="296"/>
      <c r="H19" s="296"/>
      <c r="I19" s="297"/>
      <c r="J19" s="256" t="s">
        <v>424</v>
      </c>
      <c r="K19" s="256"/>
      <c r="L19" s="256"/>
      <c r="M19" s="256"/>
      <c r="N19" s="256"/>
      <c r="O19" s="256"/>
      <c r="P19" s="151"/>
      <c r="Q19" s="151"/>
      <c r="R19" s="151"/>
      <c r="S19" s="151"/>
      <c r="T19" s="151"/>
      <c r="U19" s="151"/>
      <c r="V19" s="151"/>
      <c r="W19" s="151"/>
    </row>
    <row r="20" spans="1:26" s="2" customFormat="1" ht="51" customHeight="1" x14ac:dyDescent="0.2">
      <c r="A20" s="256"/>
      <c r="B20" s="256"/>
      <c r="C20" s="256"/>
      <c r="D20" s="256"/>
      <c r="E20" s="153" t="s">
        <v>425</v>
      </c>
      <c r="F20" s="153" t="s">
        <v>426</v>
      </c>
      <c r="G20" s="153" t="s">
        <v>427</v>
      </c>
      <c r="H20" s="153" t="s">
        <v>428</v>
      </c>
      <c r="I20" s="153" t="s">
        <v>73</v>
      </c>
      <c r="J20" s="153">
        <v>2016</v>
      </c>
      <c r="K20" s="204">
        <v>2017</v>
      </c>
      <c r="L20" s="204">
        <v>2018</v>
      </c>
      <c r="M20" s="204">
        <v>2019</v>
      </c>
      <c r="N20" s="204">
        <v>2020</v>
      </c>
      <c r="O20" s="204">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237" t="s">
        <v>503</v>
      </c>
      <c r="B22" s="238" t="s">
        <v>503</v>
      </c>
      <c r="C22" s="237" t="s">
        <v>503</v>
      </c>
      <c r="D22" s="238" t="s">
        <v>503</v>
      </c>
      <c r="E22" s="237" t="s">
        <v>503</v>
      </c>
      <c r="F22" s="238" t="s">
        <v>503</v>
      </c>
      <c r="G22" s="237" t="s">
        <v>503</v>
      </c>
      <c r="H22" s="238" t="s">
        <v>503</v>
      </c>
      <c r="I22" s="237" t="s">
        <v>503</v>
      </c>
      <c r="J22" s="238" t="s">
        <v>503</v>
      </c>
      <c r="K22" s="237" t="s">
        <v>503</v>
      </c>
      <c r="L22" s="238" t="s">
        <v>503</v>
      </c>
      <c r="M22" s="237" t="s">
        <v>503</v>
      </c>
      <c r="N22" s="238" t="s">
        <v>503</v>
      </c>
      <c r="O22" s="237" t="s">
        <v>503</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72"/>
    <col min="4" max="4" width="18.5703125" style="172" customWidth="1"/>
    <col min="5" max="12" width="9.140625" style="172" hidden="1" customWidth="1"/>
    <col min="13" max="13" width="4.7109375" style="172" hidden="1" customWidth="1"/>
    <col min="14" max="17" width="9.140625" style="172" hidden="1" customWidth="1"/>
    <col min="18" max="18" width="4.7109375" style="172" hidden="1" customWidth="1"/>
    <col min="19" max="36" width="9.140625" style="172" hidden="1" customWidth="1"/>
    <col min="37" max="37" width="9.140625" style="172"/>
    <col min="38" max="38" width="7.7109375" style="172" customWidth="1"/>
    <col min="39" max="39" width="3.140625" style="172" customWidth="1"/>
    <col min="40" max="40" width="13.5703125" style="172" customWidth="1"/>
    <col min="41" max="41" width="16.5703125" style="172" customWidth="1"/>
    <col min="42" max="42" width="15.7109375" style="172" customWidth="1"/>
    <col min="43" max="43" width="9.5703125" style="172" customWidth="1"/>
    <col min="44" max="44" width="8.5703125" style="172" customWidth="1"/>
    <col min="45" max="16384" width="9.140625" style="172"/>
  </cols>
  <sheetData>
    <row r="1" spans="1:44" s="10" customFormat="1" ht="18.75" customHeight="1" x14ac:dyDescent="0.2">
      <c r="A1" s="16"/>
      <c r="I1" s="14"/>
      <c r="J1" s="14"/>
      <c r="K1" s="36" t="s">
        <v>66</v>
      </c>
      <c r="AR1" s="36"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430</v>
      </c>
    </row>
    <row r="4" spans="1:44" s="10" customFormat="1" ht="18.75" x14ac:dyDescent="0.3">
      <c r="A4" s="15"/>
      <c r="I4" s="14"/>
      <c r="J4" s="14"/>
      <c r="K4" s="13"/>
    </row>
    <row r="5" spans="1:44" s="10" customFormat="1" ht="18.75" customHeight="1" x14ac:dyDescent="0.2">
      <c r="A5" s="250" t="str">
        <f>'1. паспорт местоположение'!A5</f>
        <v>Год раскрытия информации: _2020_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0" customFormat="1" ht="18.75" x14ac:dyDescent="0.3">
      <c r="A6" s="15"/>
      <c r="I6" s="14"/>
      <c r="J6" s="14"/>
      <c r="K6" s="13"/>
    </row>
    <row r="7" spans="1:44" s="10" customFormat="1" ht="18.75" x14ac:dyDescent="0.2">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0" customFormat="1" ht="18.75" x14ac:dyDescent="0.2">
      <c r="A8" s="150"/>
      <c r="B8" s="150"/>
      <c r="C8" s="150"/>
      <c r="D8" s="150"/>
      <c r="E8" s="150"/>
      <c r="F8" s="150"/>
      <c r="G8" s="150"/>
      <c r="H8" s="150"/>
      <c r="I8" s="150"/>
      <c r="J8" s="150"/>
      <c r="K8" s="150"/>
      <c r="L8" s="122"/>
      <c r="M8" s="122"/>
      <c r="N8" s="122"/>
      <c r="O8" s="122"/>
      <c r="P8" s="122"/>
      <c r="Q8" s="122"/>
      <c r="R8" s="122"/>
      <c r="S8" s="122"/>
      <c r="T8" s="122"/>
      <c r="U8" s="122"/>
      <c r="V8" s="122"/>
      <c r="W8" s="122"/>
      <c r="X8" s="122"/>
      <c r="Y8" s="122"/>
    </row>
    <row r="9" spans="1:44" s="10" customFormat="1" ht="18.75" customHeight="1" x14ac:dyDescent="0.2">
      <c r="A9" s="255" t="str">
        <f>'1. паспорт местоположение'!A9</f>
        <v>ООО "Электрические сети"</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0" customFormat="1" ht="18.75" customHeight="1" x14ac:dyDescent="0.2">
      <c r="A10" s="251" t="s">
        <v>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0" customFormat="1" ht="18.75" x14ac:dyDescent="0.2">
      <c r="A11" s="150"/>
      <c r="B11" s="150"/>
      <c r="C11" s="150"/>
      <c r="D11" s="150"/>
      <c r="E11" s="150"/>
      <c r="F11" s="150"/>
      <c r="G11" s="150"/>
      <c r="H11" s="150"/>
      <c r="I11" s="150"/>
      <c r="J11" s="150"/>
      <c r="K11" s="150"/>
      <c r="L11" s="122"/>
      <c r="M11" s="122"/>
      <c r="N11" s="122"/>
      <c r="O11" s="122"/>
      <c r="P11" s="122"/>
      <c r="Q11" s="122"/>
      <c r="R11" s="122"/>
      <c r="S11" s="122"/>
      <c r="T11" s="122"/>
      <c r="U11" s="122"/>
      <c r="V11" s="122"/>
      <c r="W11" s="122"/>
      <c r="X11" s="122"/>
      <c r="Y11" s="122"/>
    </row>
    <row r="12" spans="1:44" s="10" customFormat="1" ht="18.75" customHeight="1" x14ac:dyDescent="0.2">
      <c r="A12" s="255" t="str">
        <f>'1. паспорт местоположение'!A12</f>
        <v>К_172120218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0" customFormat="1" ht="18.75" customHeight="1" x14ac:dyDescent="0.2">
      <c r="A13" s="251" t="s">
        <v>4</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7"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row>
    <row r="15" spans="1:44" s="2" customFormat="1" ht="15.75" x14ac:dyDescent="0.2">
      <c r="A15" s="255" t="str">
        <f>'1. паспорт местоположение'!A15</f>
        <v>Реконструкция ВЛ-0,4кВ от ТП-111 (Оптимизация) и ТП (J_172120207) протяжяженноятью 0,32км</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2" customFormat="1" ht="15" customHeight="1" x14ac:dyDescent="0.2">
      <c r="A16" s="251" t="s">
        <v>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2" customFormat="1" ht="15" customHeight="1" x14ac:dyDescent="0.2">
      <c r="A17" s="151"/>
      <c r="B17" s="151"/>
      <c r="C17" s="151"/>
      <c r="D17" s="151"/>
      <c r="E17" s="151"/>
      <c r="F17" s="151"/>
      <c r="G17" s="151"/>
      <c r="H17" s="151"/>
      <c r="I17" s="151"/>
      <c r="J17" s="151"/>
      <c r="K17" s="151"/>
      <c r="L17" s="151"/>
      <c r="M17" s="151"/>
      <c r="N17" s="151"/>
      <c r="O17" s="151"/>
      <c r="P17" s="151"/>
      <c r="Q17" s="151"/>
      <c r="R17" s="151"/>
      <c r="S17" s="151"/>
      <c r="T17" s="151"/>
      <c r="U17" s="151"/>
      <c r="V17" s="151"/>
    </row>
    <row r="18" spans="1:45" s="2" customFormat="1" ht="15" customHeight="1" x14ac:dyDescent="0.2">
      <c r="A18" s="253" t="s">
        <v>431</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x14ac:dyDescent="0.25">
      <c r="AO19" s="173"/>
      <c r="AP19" s="173"/>
      <c r="AQ19" s="173"/>
      <c r="AR19" s="36"/>
    </row>
    <row r="20" spans="1:45" ht="18.75" x14ac:dyDescent="0.3">
      <c r="AO20" s="173"/>
      <c r="AP20" s="173"/>
      <c r="AQ20" s="173"/>
      <c r="AR20" s="13"/>
    </row>
    <row r="21" spans="1:45" ht="20.25" customHeight="1" x14ac:dyDescent="0.3">
      <c r="AO21" s="173"/>
      <c r="AP21" s="173"/>
      <c r="AQ21" s="173"/>
      <c r="AR21" s="13"/>
    </row>
    <row r="22" spans="1:45" s="2" customFormat="1" ht="15" customHeight="1" x14ac:dyDescent="0.2">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x14ac:dyDescent="0.25">
      <c r="A23" s="174"/>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row>
    <row r="24" spans="1:45" ht="14.25" customHeight="1" thickBot="1" x14ac:dyDescent="0.3">
      <c r="A24" s="362" t="s">
        <v>432</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433</v>
      </c>
      <c r="AL24" s="362"/>
      <c r="AM24" s="175"/>
      <c r="AN24" s="175"/>
      <c r="AO24" s="176"/>
      <c r="AP24" s="176"/>
      <c r="AQ24" s="176"/>
      <c r="AR24" s="176"/>
      <c r="AS24" s="177"/>
    </row>
    <row r="25" spans="1:45" ht="12.75" customHeight="1" x14ac:dyDescent="0.25">
      <c r="A25" s="343" t="s">
        <v>434</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v>1.2729999999999999</v>
      </c>
      <c r="AL25" s="342"/>
      <c r="AM25" s="178"/>
      <c r="AN25" s="363" t="s">
        <v>435</v>
      </c>
      <c r="AO25" s="363"/>
      <c r="AP25" s="363"/>
      <c r="AQ25" s="364"/>
      <c r="AR25" s="364"/>
      <c r="AS25" s="177"/>
    </row>
    <row r="26" spans="1:45" ht="17.25" customHeight="1" x14ac:dyDescent="0.25">
      <c r="A26" s="316" t="s">
        <v>436</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178"/>
      <c r="AN26" s="352" t="s">
        <v>437</v>
      </c>
      <c r="AO26" s="353"/>
      <c r="AP26" s="354"/>
      <c r="AQ26" s="350"/>
      <c r="AR26" s="355"/>
      <c r="AS26" s="177"/>
    </row>
    <row r="27" spans="1:45" ht="17.25" customHeight="1" x14ac:dyDescent="0.25">
      <c r="A27" s="316" t="s">
        <v>438</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78"/>
      <c r="AN27" s="352" t="s">
        <v>439</v>
      </c>
      <c r="AO27" s="353"/>
      <c r="AP27" s="354"/>
      <c r="AQ27" s="350"/>
      <c r="AR27" s="355"/>
      <c r="AS27" s="177"/>
    </row>
    <row r="28" spans="1:45" ht="27.75" customHeight="1" thickBot="1" x14ac:dyDescent="0.3">
      <c r="A28" s="356" t="s">
        <v>440</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32">
        <v>1</v>
      </c>
      <c r="AL28" s="332"/>
      <c r="AM28" s="178"/>
      <c r="AN28" s="359" t="s">
        <v>441</v>
      </c>
      <c r="AO28" s="360"/>
      <c r="AP28" s="361"/>
      <c r="AQ28" s="350"/>
      <c r="AR28" s="355"/>
      <c r="AS28" s="177"/>
    </row>
    <row r="29" spans="1:45" ht="17.25" customHeight="1" x14ac:dyDescent="0.25">
      <c r="A29" s="345" t="s">
        <v>442</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2"/>
      <c r="AL29" s="342"/>
      <c r="AM29" s="178"/>
      <c r="AN29" s="348"/>
      <c r="AO29" s="349"/>
      <c r="AP29" s="349"/>
      <c r="AQ29" s="350"/>
      <c r="AR29" s="351"/>
      <c r="AS29" s="177"/>
    </row>
    <row r="30" spans="1:45" ht="17.25" customHeight="1" x14ac:dyDescent="0.25">
      <c r="A30" s="316" t="s">
        <v>443</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178"/>
      <c r="AS30" s="177"/>
    </row>
    <row r="31" spans="1:45" ht="17.25" customHeight="1" x14ac:dyDescent="0.25">
      <c r="A31" s="316" t="s">
        <v>444</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78"/>
      <c r="AN31" s="178"/>
      <c r="AO31" s="179"/>
      <c r="AP31" s="179"/>
      <c r="AQ31" s="179"/>
      <c r="AR31" s="179"/>
      <c r="AS31" s="177"/>
    </row>
    <row r="32" spans="1:45" ht="17.25" customHeight="1" x14ac:dyDescent="0.25">
      <c r="A32" s="316" t="s">
        <v>445</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78"/>
      <c r="AN32" s="178"/>
      <c r="AO32" s="178"/>
      <c r="AP32" s="178"/>
      <c r="AQ32" s="178"/>
      <c r="AR32" s="178"/>
      <c r="AS32" s="177"/>
    </row>
    <row r="33" spans="1:45" ht="17.25" customHeight="1" x14ac:dyDescent="0.25">
      <c r="A33" s="316" t="s">
        <v>446</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35"/>
      <c r="AL33" s="335"/>
      <c r="AM33" s="178"/>
      <c r="AN33" s="178"/>
      <c r="AO33" s="178"/>
      <c r="AP33" s="178"/>
      <c r="AQ33" s="178"/>
      <c r="AR33" s="178"/>
      <c r="AS33" s="177"/>
    </row>
    <row r="34" spans="1:45" ht="17.25" customHeight="1" x14ac:dyDescent="0.25">
      <c r="A34" s="316" t="s">
        <v>447</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178"/>
      <c r="AN34" s="178"/>
      <c r="AO34" s="178"/>
      <c r="AP34" s="178"/>
      <c r="AQ34" s="178"/>
      <c r="AR34" s="178"/>
      <c r="AS34" s="177"/>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78"/>
      <c r="AN35" s="178"/>
      <c r="AO35" s="178"/>
      <c r="AP35" s="178"/>
      <c r="AQ35" s="178"/>
      <c r="AR35" s="178"/>
      <c r="AS35" s="177"/>
    </row>
    <row r="36" spans="1:45" ht="17.25" customHeight="1" thickBot="1" x14ac:dyDescent="0.3">
      <c r="A36" s="330" t="s">
        <v>448</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178"/>
      <c r="AN36" s="178"/>
      <c r="AO36" s="178"/>
      <c r="AP36" s="178"/>
      <c r="AQ36" s="178"/>
      <c r="AR36" s="178"/>
      <c r="AS36" s="177"/>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78"/>
      <c r="AN37" s="178"/>
      <c r="AO37" s="178"/>
      <c r="AP37" s="178"/>
      <c r="AQ37" s="178"/>
      <c r="AR37" s="178"/>
      <c r="AS37" s="177"/>
    </row>
    <row r="38" spans="1:45" ht="17.25" customHeight="1" x14ac:dyDescent="0.25">
      <c r="A38" s="316" t="s">
        <v>449</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178"/>
      <c r="AN38" s="178"/>
      <c r="AO38" s="178"/>
      <c r="AP38" s="178"/>
      <c r="AQ38" s="178"/>
      <c r="AR38" s="178"/>
      <c r="AS38" s="177"/>
    </row>
    <row r="39" spans="1:45" ht="17.25" customHeight="1" thickBot="1" x14ac:dyDescent="0.3">
      <c r="A39" s="330" t="s">
        <v>450</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178"/>
      <c r="AN39" s="178"/>
      <c r="AO39" s="178"/>
      <c r="AP39" s="178"/>
      <c r="AQ39" s="178"/>
      <c r="AR39" s="178"/>
      <c r="AS39" s="177"/>
    </row>
    <row r="40" spans="1:45" ht="17.25" customHeight="1" x14ac:dyDescent="0.25">
      <c r="A40" s="343" t="s">
        <v>451</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78"/>
      <c r="AN40" s="178"/>
      <c r="AO40" s="178"/>
      <c r="AP40" s="178"/>
      <c r="AQ40" s="178"/>
      <c r="AR40" s="178"/>
      <c r="AS40" s="177"/>
    </row>
    <row r="41" spans="1:45" ht="17.25" customHeight="1" x14ac:dyDescent="0.25">
      <c r="A41" s="316" t="s">
        <v>452</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178"/>
      <c r="AN41" s="178"/>
      <c r="AO41" s="178"/>
      <c r="AP41" s="178"/>
      <c r="AQ41" s="178"/>
      <c r="AR41" s="178"/>
      <c r="AS41" s="177"/>
    </row>
    <row r="42" spans="1:45" ht="17.25" customHeight="1" x14ac:dyDescent="0.25">
      <c r="A42" s="316" t="s">
        <v>453</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78"/>
      <c r="AN42" s="178"/>
      <c r="AO42" s="178"/>
      <c r="AP42" s="178"/>
      <c r="AQ42" s="178"/>
      <c r="AR42" s="178"/>
      <c r="AS42" s="177"/>
    </row>
    <row r="43" spans="1:45" ht="17.25" customHeight="1" x14ac:dyDescent="0.25">
      <c r="A43" s="316" t="s">
        <v>454</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78"/>
      <c r="AN43" s="178"/>
      <c r="AO43" s="178"/>
      <c r="AP43" s="178"/>
      <c r="AQ43" s="178"/>
      <c r="AR43" s="178"/>
      <c r="AS43" s="177"/>
    </row>
    <row r="44" spans="1:45" ht="17.25" customHeight="1" x14ac:dyDescent="0.25">
      <c r="A44" s="316" t="s">
        <v>455</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78"/>
      <c r="AN44" s="178"/>
      <c r="AO44" s="178"/>
      <c r="AP44" s="178"/>
      <c r="AQ44" s="178"/>
      <c r="AR44" s="178"/>
      <c r="AS44" s="177"/>
    </row>
    <row r="45" spans="1:45" ht="17.25" customHeight="1" x14ac:dyDescent="0.25">
      <c r="A45" s="316" t="s">
        <v>456</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78"/>
      <c r="AN45" s="178"/>
      <c r="AO45" s="178"/>
      <c r="AP45" s="178"/>
      <c r="AQ45" s="178"/>
      <c r="AR45" s="178"/>
      <c r="AS45" s="177"/>
    </row>
    <row r="46" spans="1:45" ht="17.25" customHeight="1" thickBot="1" x14ac:dyDescent="0.3">
      <c r="A46" s="336" t="s">
        <v>457</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78"/>
      <c r="AN46" s="178"/>
      <c r="AO46" s="178"/>
      <c r="AP46" s="178"/>
      <c r="AQ46" s="178"/>
      <c r="AR46" s="178"/>
      <c r="AS46" s="177"/>
    </row>
    <row r="47" spans="1:45" ht="24" customHeight="1" x14ac:dyDescent="0.25">
      <c r="A47" s="339" t="s">
        <v>458</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429</v>
      </c>
      <c r="AL47" s="342"/>
      <c r="AM47" s="322" t="s">
        <v>459</v>
      </c>
      <c r="AN47" s="322"/>
      <c r="AO47" s="180" t="s">
        <v>460</v>
      </c>
      <c r="AP47" s="180" t="s">
        <v>461</v>
      </c>
      <c r="AQ47" s="177"/>
    </row>
    <row r="48" spans="1:45" ht="12" customHeight="1" x14ac:dyDescent="0.25">
      <c r="A48" s="316" t="s">
        <v>462</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81"/>
      <c r="AP48" s="181"/>
      <c r="AQ48" s="177"/>
    </row>
    <row r="49" spans="1:43" ht="12" customHeight="1" x14ac:dyDescent="0.25">
      <c r="A49" s="316" t="s">
        <v>463</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81"/>
      <c r="AP49" s="181"/>
      <c r="AQ49" s="177"/>
    </row>
    <row r="50" spans="1:43" ht="12" customHeight="1" thickBot="1" x14ac:dyDescent="0.3">
      <c r="A50" s="330" t="s">
        <v>464</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c r="AL50" s="332"/>
      <c r="AM50" s="332"/>
      <c r="AN50" s="332"/>
      <c r="AO50" s="182"/>
      <c r="AP50" s="182"/>
      <c r="AQ50" s="177"/>
    </row>
    <row r="51" spans="1:43" ht="6.75" customHeight="1" thickBot="1" x14ac:dyDescent="0.3">
      <c r="A51" s="183"/>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4"/>
      <c r="AN51" s="184"/>
      <c r="AO51" s="185"/>
      <c r="AP51" s="185"/>
      <c r="AQ51" s="186"/>
    </row>
    <row r="52" spans="1:43" ht="24" customHeight="1" x14ac:dyDescent="0.25">
      <c r="A52" s="320" t="s">
        <v>465</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429</v>
      </c>
      <c r="AL52" s="322"/>
      <c r="AM52" s="322" t="s">
        <v>459</v>
      </c>
      <c r="AN52" s="322"/>
      <c r="AO52" s="180" t="s">
        <v>460</v>
      </c>
      <c r="AP52" s="180" t="s">
        <v>461</v>
      </c>
      <c r="AQ52" s="177"/>
    </row>
    <row r="53" spans="1:43" ht="11.25" customHeight="1" x14ac:dyDescent="0.25">
      <c r="A53" s="333" t="s">
        <v>466</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87"/>
      <c r="AP53" s="187"/>
      <c r="AQ53" s="177"/>
    </row>
    <row r="54" spans="1:43" ht="12" customHeight="1" x14ac:dyDescent="0.25">
      <c r="A54" s="316" t="s">
        <v>467</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81"/>
      <c r="AP54" s="181"/>
      <c r="AQ54" s="177"/>
    </row>
    <row r="55" spans="1:43" ht="12" customHeight="1" x14ac:dyDescent="0.25">
      <c r="A55" s="316" t="s">
        <v>468</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81"/>
      <c r="AP55" s="181"/>
      <c r="AQ55" s="177"/>
    </row>
    <row r="56" spans="1:43" ht="12" customHeight="1" thickBot="1" x14ac:dyDescent="0.3">
      <c r="A56" s="330" t="s">
        <v>469</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c r="AL56" s="332"/>
      <c r="AM56" s="332"/>
      <c r="AN56" s="332"/>
      <c r="AO56" s="182"/>
      <c r="AP56" s="182"/>
      <c r="AQ56" s="177"/>
    </row>
    <row r="57" spans="1:43" ht="6" customHeight="1" thickBot="1"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78"/>
      <c r="AN57" s="178"/>
      <c r="AO57" s="189"/>
      <c r="AP57" s="189"/>
      <c r="AQ57" s="175"/>
    </row>
    <row r="58" spans="1:43" ht="24" customHeight="1" x14ac:dyDescent="0.25">
      <c r="A58" s="320" t="s">
        <v>470</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429</v>
      </c>
      <c r="AL58" s="322"/>
      <c r="AM58" s="322" t="s">
        <v>459</v>
      </c>
      <c r="AN58" s="322"/>
      <c r="AO58" s="180" t="s">
        <v>460</v>
      </c>
      <c r="AP58" s="180" t="s">
        <v>461</v>
      </c>
      <c r="AQ58" s="177"/>
    </row>
    <row r="59" spans="1:43" ht="12.75" customHeight="1" x14ac:dyDescent="0.25">
      <c r="A59" s="327" t="s">
        <v>471</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90"/>
      <c r="AP59" s="190"/>
      <c r="AQ59" s="191"/>
    </row>
    <row r="60" spans="1:43" ht="12" customHeight="1" x14ac:dyDescent="0.25">
      <c r="A60" s="316" t="s">
        <v>472</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81"/>
      <c r="AP60" s="181"/>
      <c r="AQ60" s="177"/>
    </row>
    <row r="61" spans="1:43" ht="12" customHeight="1" x14ac:dyDescent="0.25">
      <c r="A61" s="316" t="s">
        <v>473</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81"/>
      <c r="AP61" s="181"/>
      <c r="AQ61" s="177"/>
    </row>
    <row r="62" spans="1:43" ht="12" customHeight="1" x14ac:dyDescent="0.25">
      <c r="A62" s="316" t="s">
        <v>445</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81"/>
      <c r="AP62" s="181"/>
      <c r="AQ62" s="177"/>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81"/>
      <c r="AP63" s="181"/>
      <c r="AQ63" s="177"/>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81"/>
      <c r="AP64" s="181"/>
      <c r="AQ64" s="177"/>
    </row>
    <row r="65" spans="1:43" ht="12" customHeight="1" x14ac:dyDescent="0.25">
      <c r="A65" s="316" t="s">
        <v>474</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81"/>
      <c r="AP65" s="181"/>
      <c r="AQ65" s="177"/>
    </row>
    <row r="66" spans="1:43" ht="27.75" customHeight="1" x14ac:dyDescent="0.25">
      <c r="A66" s="309" t="s">
        <v>475</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92"/>
      <c r="AP66" s="192"/>
      <c r="AQ66" s="191"/>
    </row>
    <row r="67" spans="1:43" ht="11.25" customHeight="1" x14ac:dyDescent="0.25">
      <c r="A67" s="316" t="s">
        <v>476</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81"/>
      <c r="AP67" s="181"/>
      <c r="AQ67" s="177"/>
    </row>
    <row r="68" spans="1:43" ht="25.5" customHeight="1" x14ac:dyDescent="0.25">
      <c r="A68" s="309" t="s">
        <v>477</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92"/>
      <c r="AP68" s="192"/>
      <c r="AQ68" s="191"/>
    </row>
    <row r="69" spans="1:43" ht="12" customHeight="1" x14ac:dyDescent="0.25">
      <c r="A69" s="316" t="s">
        <v>478</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81"/>
      <c r="AP69" s="181"/>
      <c r="AQ69" s="177"/>
    </row>
    <row r="70" spans="1:43" ht="12.75" customHeight="1" x14ac:dyDescent="0.25">
      <c r="A70" s="314" t="s">
        <v>479</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92"/>
      <c r="AP70" s="192"/>
      <c r="AQ70" s="191"/>
    </row>
    <row r="71" spans="1:43" ht="12" customHeight="1" x14ac:dyDescent="0.25">
      <c r="A71" s="316" t="s">
        <v>448</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81"/>
      <c r="AP71" s="181"/>
      <c r="AQ71" s="177"/>
    </row>
    <row r="72" spans="1:43" ht="12.75" customHeight="1" thickBot="1" x14ac:dyDescent="0.3">
      <c r="A72" s="323" t="s">
        <v>480</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c r="AL72" s="326"/>
      <c r="AM72" s="326"/>
      <c r="AN72" s="326"/>
      <c r="AO72" s="193"/>
      <c r="AP72" s="193"/>
      <c r="AQ72" s="191"/>
    </row>
    <row r="73" spans="1:43" ht="7.5" customHeight="1" thickBot="1"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78"/>
      <c r="AN73" s="178"/>
      <c r="AO73" s="189"/>
      <c r="AP73" s="189"/>
      <c r="AQ73" s="175"/>
    </row>
    <row r="74" spans="1:43" ht="25.5" customHeight="1" x14ac:dyDescent="0.25">
      <c r="A74" s="320" t="s">
        <v>481</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429</v>
      </c>
      <c r="AL74" s="322"/>
      <c r="AM74" s="322" t="s">
        <v>459</v>
      </c>
      <c r="AN74" s="322"/>
      <c r="AO74" s="180" t="s">
        <v>460</v>
      </c>
      <c r="AP74" s="180" t="s">
        <v>461</v>
      </c>
      <c r="AQ74" s="177"/>
    </row>
    <row r="75" spans="1:43" ht="25.5" customHeight="1" x14ac:dyDescent="0.25">
      <c r="A75" s="309" t="s">
        <v>477</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94"/>
      <c r="AP75" s="194"/>
      <c r="AQ75" s="191"/>
    </row>
    <row r="76" spans="1:43" ht="12" customHeight="1" x14ac:dyDescent="0.25">
      <c r="A76" s="316" t="s">
        <v>476</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19"/>
      <c r="AN76" s="319"/>
      <c r="AO76" s="195"/>
      <c r="AP76" s="195"/>
      <c r="AQ76" s="177"/>
    </row>
    <row r="77" spans="1:43" ht="12" customHeight="1" x14ac:dyDescent="0.25">
      <c r="A77" s="316" t="s">
        <v>478</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19"/>
      <c r="AN77" s="319"/>
      <c r="AO77" s="195"/>
      <c r="AP77" s="195"/>
      <c r="AQ77" s="177"/>
    </row>
    <row r="78" spans="1:43" ht="12" customHeight="1" x14ac:dyDescent="0.25">
      <c r="A78" s="316" t="s">
        <v>448</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19"/>
      <c r="AN78" s="319"/>
      <c r="AO78" s="195"/>
      <c r="AP78" s="195"/>
      <c r="AQ78" s="177"/>
    </row>
    <row r="79" spans="1:43" ht="12" customHeight="1" x14ac:dyDescent="0.25">
      <c r="A79" s="316" t="s">
        <v>482</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19"/>
      <c r="AN79" s="319"/>
      <c r="AO79" s="195"/>
      <c r="AP79" s="195"/>
      <c r="AQ79" s="177"/>
    </row>
    <row r="80" spans="1:43" ht="12" customHeight="1" x14ac:dyDescent="0.25">
      <c r="A80" s="316" t="s">
        <v>483</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19"/>
      <c r="AN80" s="319"/>
      <c r="AO80" s="195"/>
      <c r="AP80" s="195"/>
      <c r="AQ80" s="177"/>
    </row>
    <row r="81" spans="1:45" ht="12.75" customHeight="1" x14ac:dyDescent="0.25">
      <c r="A81" s="316" t="s">
        <v>484</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19"/>
      <c r="AN81" s="319"/>
      <c r="AO81" s="195"/>
      <c r="AP81" s="195"/>
      <c r="AQ81" s="177"/>
    </row>
    <row r="82" spans="1:45" ht="12.75" customHeight="1" x14ac:dyDescent="0.25">
      <c r="A82" s="316" t="s">
        <v>485</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19"/>
      <c r="AN82" s="319"/>
      <c r="AO82" s="195"/>
      <c r="AP82" s="195"/>
      <c r="AQ82" s="177"/>
    </row>
    <row r="83" spans="1:45" ht="12" customHeight="1" x14ac:dyDescent="0.25">
      <c r="A83" s="314" t="s">
        <v>486</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94"/>
      <c r="AP83" s="194"/>
      <c r="AQ83" s="191"/>
    </row>
    <row r="84" spans="1:45" ht="12" customHeight="1" x14ac:dyDescent="0.25">
      <c r="A84" s="314" t="s">
        <v>487</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94"/>
      <c r="AP84" s="194"/>
      <c r="AQ84" s="191"/>
    </row>
    <row r="85" spans="1:45" ht="12" customHeight="1" x14ac:dyDescent="0.25">
      <c r="A85" s="316" t="s">
        <v>488</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19"/>
      <c r="AN85" s="319"/>
      <c r="AO85" s="195"/>
      <c r="AP85" s="195"/>
      <c r="AQ85" s="175"/>
    </row>
    <row r="86" spans="1:45" ht="27.75" customHeight="1" x14ac:dyDescent="0.25">
      <c r="A86" s="309" t="s">
        <v>489</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94"/>
      <c r="AP86" s="194"/>
      <c r="AQ86" s="191"/>
    </row>
    <row r="87" spans="1:45" x14ac:dyDescent="0.25">
      <c r="A87" s="309" t="s">
        <v>490</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94"/>
      <c r="AP87" s="194"/>
      <c r="AQ87" s="191"/>
    </row>
    <row r="88" spans="1:45" ht="14.25" customHeight="1" x14ac:dyDescent="0.25">
      <c r="A88" s="302" t="s">
        <v>491</v>
      </c>
      <c r="B88" s="303"/>
      <c r="C88" s="303"/>
      <c r="D88" s="304"/>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305"/>
      <c r="AL88" s="306"/>
      <c r="AM88" s="307"/>
      <c r="AN88" s="308"/>
      <c r="AO88" s="194"/>
      <c r="AP88" s="194"/>
      <c r="AQ88" s="191"/>
    </row>
    <row r="89" spans="1:45" x14ac:dyDescent="0.25">
      <c r="A89" s="302" t="s">
        <v>492</v>
      </c>
      <c r="B89" s="303"/>
      <c r="C89" s="303"/>
      <c r="D89" s="304"/>
      <c r="E89" s="196"/>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6"/>
      <c r="AH89" s="196"/>
      <c r="AI89" s="196"/>
      <c r="AJ89" s="196"/>
      <c r="AK89" s="305"/>
      <c r="AL89" s="306"/>
      <c r="AM89" s="307"/>
      <c r="AN89" s="308"/>
      <c r="AO89" s="194"/>
      <c r="AP89" s="194"/>
      <c r="AQ89" s="175"/>
    </row>
    <row r="90" spans="1:45" ht="12" customHeight="1" thickBot="1" x14ac:dyDescent="0.3">
      <c r="A90" s="197" t="s">
        <v>493</v>
      </c>
      <c r="B90" s="198"/>
      <c r="C90" s="198"/>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8"/>
      <c r="AI90" s="198"/>
      <c r="AJ90" s="198"/>
      <c r="AK90" s="298"/>
      <c r="AL90" s="299"/>
      <c r="AM90" s="300"/>
      <c r="AN90" s="301"/>
      <c r="AO90" s="199"/>
      <c r="AP90" s="199"/>
      <c r="AQ90" s="177"/>
    </row>
    <row r="91" spans="1:45" ht="3" customHeight="1"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200"/>
    </row>
    <row r="92" spans="1:45" ht="13.5" customHeight="1" x14ac:dyDescent="0.25">
      <c r="A92" s="178" t="s">
        <v>494</v>
      </c>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c r="AC92" s="177"/>
      <c r="AD92" s="177"/>
      <c r="AE92" s="177"/>
      <c r="AF92" s="177"/>
      <c r="AG92" s="177"/>
      <c r="AH92" s="177"/>
      <c r="AI92" s="177"/>
      <c r="AJ92" s="177"/>
      <c r="AK92" s="177"/>
      <c r="AL92" s="177"/>
      <c r="AM92" s="177"/>
      <c r="AN92" s="177"/>
      <c r="AO92" s="177"/>
      <c r="AP92" s="177"/>
      <c r="AQ92" s="177"/>
      <c r="AR92" s="177"/>
      <c r="AS92" s="200"/>
    </row>
    <row r="93" spans="1:45" ht="13.5" customHeight="1" x14ac:dyDescent="0.25">
      <c r="A93" s="201" t="s">
        <v>495</v>
      </c>
      <c r="B93" s="202"/>
      <c r="C93" s="203"/>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0"/>
      <c r="AQ93" s="200"/>
      <c r="AR93" s="200"/>
      <c r="AS93" s="200"/>
    </row>
    <row r="94" spans="1:45" ht="11.25" customHeight="1" x14ac:dyDescent="0.25">
      <c r="A94" s="201" t="s">
        <v>496</v>
      </c>
      <c r="B94" s="202"/>
      <c r="C94" s="203"/>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0"/>
      <c r="AQ94" s="200"/>
      <c r="AR94" s="200"/>
      <c r="AS94" s="175"/>
    </row>
    <row r="95" spans="1:45" x14ac:dyDescent="0.25">
      <c r="A95" s="201" t="s">
        <v>497</v>
      </c>
      <c r="B95" s="202"/>
      <c r="C95" s="203"/>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02"/>
      <c r="AH95" s="202"/>
      <c r="AI95" s="202"/>
      <c r="AJ95" s="202"/>
      <c r="AK95" s="202"/>
      <c r="AL95" s="202"/>
      <c r="AM95" s="202"/>
      <c r="AN95" s="202"/>
      <c r="AO95" s="202"/>
      <c r="AP95" s="200"/>
      <c r="AQ95" s="200"/>
      <c r="AR95" s="200"/>
      <c r="AS95" s="175"/>
    </row>
    <row r="96" spans="1:45" x14ac:dyDescent="0.25">
      <c r="A96" s="178" t="s">
        <v>498</v>
      </c>
      <c r="C96" s="175"/>
      <c r="D96" s="175"/>
      <c r="E96" s="175"/>
      <c r="F96" s="175"/>
      <c r="G96" s="175"/>
      <c r="H96" s="175"/>
      <c r="I96" s="175"/>
      <c r="J96" s="175"/>
      <c r="K96" s="175"/>
      <c r="L96" s="175"/>
      <c r="M96" s="175"/>
      <c r="N96" s="175"/>
      <c r="O96" s="175"/>
      <c r="P96" s="175"/>
      <c r="Q96" s="175"/>
      <c r="R96" s="175"/>
      <c r="S96" s="175"/>
      <c r="T96" s="175"/>
      <c r="U96" s="175"/>
      <c r="V96" s="175"/>
      <c r="W96" s="175"/>
      <c r="X96" s="175"/>
      <c r="Y96" s="175"/>
      <c r="Z96" s="175"/>
      <c r="AA96" s="175"/>
      <c r="AB96" s="175"/>
      <c r="AC96" s="175"/>
      <c r="AD96" s="175"/>
      <c r="AE96" s="175"/>
      <c r="AF96" s="175"/>
      <c r="AG96" s="175"/>
      <c r="AH96" s="175"/>
      <c r="AI96" s="175"/>
      <c r="AJ96" s="175"/>
      <c r="AK96" s="175"/>
      <c r="AL96" s="175"/>
      <c r="AM96" s="175"/>
      <c r="AN96" s="175"/>
      <c r="AO96" s="175"/>
      <c r="AP96" s="175"/>
      <c r="AQ96" s="175"/>
      <c r="AR96" s="175"/>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5" zoomScaleSheetLayoutView="85" workbookViewId="0">
      <selection activeCell="H45" sqref="H45"/>
    </sheetView>
  </sheetViews>
  <sheetFormatPr defaultRowHeight="15.75" x14ac:dyDescent="0.25"/>
  <cols>
    <col min="1" max="1" width="9.140625" style="47"/>
    <col min="2" max="2" width="37.7109375" style="47" customWidth="1"/>
    <col min="3" max="3" width="9.140625" style="47"/>
    <col min="4" max="4" width="12.85546875" style="47" customWidth="1"/>
    <col min="5" max="5" width="10.42578125" style="47" hidden="1" customWidth="1"/>
    <col min="6" max="6" width="1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6" t="s">
        <v>66</v>
      </c>
    </row>
    <row r="2" spans="1:44" ht="18.75" x14ac:dyDescent="0.3">
      <c r="L2" s="13" t="s">
        <v>7</v>
      </c>
    </row>
    <row r="3" spans="1:44" ht="18.75" x14ac:dyDescent="0.3">
      <c r="L3" s="13" t="s">
        <v>65</v>
      </c>
    </row>
    <row r="4" spans="1:44" ht="18.75" x14ac:dyDescent="0.3">
      <c r="K4" s="13"/>
    </row>
    <row r="5" spans="1:44" x14ac:dyDescent="0.25">
      <c r="A5" s="250" t="str">
        <f>'1. паспорт местоположение'!A5</f>
        <v>Год раскрытия информации: _2020_ год</v>
      </c>
      <c r="B5" s="250"/>
      <c r="C5" s="250"/>
      <c r="D5" s="250"/>
      <c r="E5" s="250"/>
      <c r="F5" s="250"/>
      <c r="G5" s="250"/>
      <c r="H5" s="250"/>
      <c r="I5" s="250"/>
      <c r="J5" s="250"/>
      <c r="K5" s="250"/>
      <c r="L5" s="250"/>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75" x14ac:dyDescent="0.3">
      <c r="K6" s="13"/>
    </row>
    <row r="7" spans="1:44" ht="18.75" x14ac:dyDescent="0.25">
      <c r="A7" s="254" t="s">
        <v>6</v>
      </c>
      <c r="B7" s="254"/>
      <c r="C7" s="254"/>
      <c r="D7" s="254"/>
      <c r="E7" s="254"/>
      <c r="F7" s="254"/>
      <c r="G7" s="254"/>
      <c r="H7" s="254"/>
      <c r="I7" s="254"/>
      <c r="J7" s="254"/>
      <c r="K7" s="254"/>
      <c r="L7" s="254"/>
    </row>
    <row r="8" spans="1:44" ht="18.75" x14ac:dyDescent="0.25">
      <c r="A8" s="254"/>
      <c r="B8" s="254"/>
      <c r="C8" s="254"/>
      <c r="D8" s="254"/>
      <c r="E8" s="254"/>
      <c r="F8" s="254"/>
      <c r="G8" s="254"/>
      <c r="H8" s="254"/>
      <c r="I8" s="254"/>
      <c r="J8" s="254"/>
      <c r="K8" s="254"/>
      <c r="L8" s="254"/>
    </row>
    <row r="9" spans="1:44" x14ac:dyDescent="0.25">
      <c r="A9" s="255" t="str">
        <f>'1. паспорт местоположение'!A9</f>
        <v>ООО "Электрические сети"</v>
      </c>
      <c r="B9" s="255"/>
      <c r="C9" s="255"/>
      <c r="D9" s="255"/>
      <c r="E9" s="255"/>
      <c r="F9" s="255"/>
      <c r="G9" s="255"/>
      <c r="H9" s="255"/>
      <c r="I9" s="255"/>
      <c r="J9" s="255"/>
      <c r="K9" s="255"/>
      <c r="L9" s="255"/>
    </row>
    <row r="10" spans="1:44" x14ac:dyDescent="0.25">
      <c r="A10" s="251" t="s">
        <v>5</v>
      </c>
      <c r="B10" s="251"/>
      <c r="C10" s="251"/>
      <c r="D10" s="251"/>
      <c r="E10" s="251"/>
      <c r="F10" s="251"/>
      <c r="G10" s="251"/>
      <c r="H10" s="251"/>
      <c r="I10" s="251"/>
      <c r="J10" s="251"/>
      <c r="K10" s="251"/>
      <c r="L10" s="251"/>
    </row>
    <row r="11" spans="1:44" ht="18.75" x14ac:dyDescent="0.25">
      <c r="A11" s="254"/>
      <c r="B11" s="254"/>
      <c r="C11" s="254"/>
      <c r="D11" s="254"/>
      <c r="E11" s="254"/>
      <c r="F11" s="254"/>
      <c r="G11" s="254"/>
      <c r="H11" s="254"/>
      <c r="I11" s="254"/>
      <c r="J11" s="254"/>
      <c r="K11" s="254"/>
      <c r="L11" s="254"/>
    </row>
    <row r="12" spans="1:44" x14ac:dyDescent="0.25">
      <c r="A12" s="255" t="str">
        <f>'1. паспорт местоположение'!A12</f>
        <v>К_172120218</v>
      </c>
      <c r="B12" s="255"/>
      <c r="C12" s="255"/>
      <c r="D12" s="255"/>
      <c r="E12" s="255"/>
      <c r="F12" s="255"/>
      <c r="G12" s="255"/>
      <c r="H12" s="255"/>
      <c r="I12" s="255"/>
      <c r="J12" s="255"/>
      <c r="K12" s="255"/>
      <c r="L12" s="255"/>
    </row>
    <row r="13" spans="1:44" x14ac:dyDescent="0.25">
      <c r="A13" s="251" t="s">
        <v>4</v>
      </c>
      <c r="B13" s="251"/>
      <c r="C13" s="251"/>
      <c r="D13" s="251"/>
      <c r="E13" s="251"/>
      <c r="F13" s="251"/>
      <c r="G13" s="251"/>
      <c r="H13" s="251"/>
      <c r="I13" s="251"/>
      <c r="J13" s="251"/>
      <c r="K13" s="251"/>
      <c r="L13" s="251"/>
    </row>
    <row r="14" spans="1:44" ht="18.75" x14ac:dyDescent="0.25">
      <c r="A14" s="262"/>
      <c r="B14" s="262"/>
      <c r="C14" s="262"/>
      <c r="D14" s="262"/>
      <c r="E14" s="262"/>
      <c r="F14" s="262"/>
      <c r="G14" s="262"/>
      <c r="H14" s="262"/>
      <c r="I14" s="262"/>
      <c r="J14" s="262"/>
      <c r="K14" s="262"/>
      <c r="L14" s="262"/>
    </row>
    <row r="15" spans="1:44" x14ac:dyDescent="0.25">
      <c r="A15" s="255" t="str">
        <f>'1. паспорт местоположение'!A15</f>
        <v>Реконструкция ВЛ-0,4кВ от ТП-111 (Оптимизация) и ТП (J_172120207) протяжяженноятью 0,32км</v>
      </c>
      <c r="B15" s="255"/>
      <c r="C15" s="255"/>
      <c r="D15" s="255"/>
      <c r="E15" s="255"/>
      <c r="F15" s="255"/>
      <c r="G15" s="255"/>
      <c r="H15" s="255"/>
      <c r="I15" s="255"/>
      <c r="J15" s="255"/>
      <c r="K15" s="255"/>
      <c r="L15" s="255"/>
    </row>
    <row r="16" spans="1:44" x14ac:dyDescent="0.25">
      <c r="A16" s="251" t="s">
        <v>3</v>
      </c>
      <c r="B16" s="251"/>
      <c r="C16" s="251"/>
      <c r="D16" s="251"/>
      <c r="E16" s="251"/>
      <c r="F16" s="251"/>
      <c r="G16" s="251"/>
      <c r="H16" s="251"/>
      <c r="I16" s="251"/>
      <c r="J16" s="251"/>
      <c r="K16" s="251"/>
      <c r="L16" s="251"/>
    </row>
    <row r="17" spans="1:12" ht="15.75" customHeight="1" x14ac:dyDescent="0.25">
      <c r="L17" s="83"/>
    </row>
    <row r="18" spans="1:12" x14ac:dyDescent="0.25">
      <c r="K18" s="82"/>
    </row>
    <row r="19" spans="1:12" ht="15.75" customHeight="1" x14ac:dyDescent="0.25">
      <c r="A19" s="375" t="s">
        <v>321</v>
      </c>
      <c r="B19" s="375"/>
      <c r="C19" s="375"/>
      <c r="D19" s="375"/>
      <c r="E19" s="375"/>
      <c r="F19" s="375"/>
      <c r="G19" s="375"/>
      <c r="H19" s="375"/>
      <c r="I19" s="375"/>
      <c r="J19" s="375"/>
      <c r="K19" s="375"/>
      <c r="L19" s="375"/>
    </row>
    <row r="20" spans="1:12" x14ac:dyDescent="0.25">
      <c r="A20" s="51"/>
      <c r="B20" s="51"/>
      <c r="C20" s="81"/>
      <c r="D20" s="81"/>
      <c r="E20" s="81"/>
      <c r="F20" s="81"/>
      <c r="G20" s="81"/>
      <c r="H20" s="81"/>
      <c r="I20" s="81"/>
      <c r="J20" s="81"/>
      <c r="K20" s="81"/>
      <c r="L20" s="81"/>
    </row>
    <row r="21" spans="1:12" ht="33" customHeight="1" x14ac:dyDescent="0.25">
      <c r="A21" s="365" t="s">
        <v>183</v>
      </c>
      <c r="B21" s="365" t="s">
        <v>182</v>
      </c>
      <c r="C21" s="371" t="s">
        <v>260</v>
      </c>
      <c r="D21" s="371"/>
      <c r="E21" s="371"/>
      <c r="F21" s="371"/>
      <c r="G21" s="371"/>
      <c r="H21" s="371"/>
      <c r="I21" s="366" t="s">
        <v>181</v>
      </c>
      <c r="J21" s="368" t="s">
        <v>262</v>
      </c>
      <c r="K21" s="365" t="s">
        <v>180</v>
      </c>
      <c r="L21" s="367" t="s">
        <v>261</v>
      </c>
    </row>
    <row r="22" spans="1:12" ht="33" customHeight="1" x14ac:dyDescent="0.25">
      <c r="A22" s="365"/>
      <c r="B22" s="365"/>
      <c r="C22" s="372" t="s">
        <v>1</v>
      </c>
      <c r="D22" s="372"/>
      <c r="E22" s="114"/>
      <c r="F22" s="115"/>
      <c r="G22" s="373" t="s">
        <v>525</v>
      </c>
      <c r="H22" s="374"/>
      <c r="I22" s="366"/>
      <c r="J22" s="369"/>
      <c r="K22" s="365"/>
      <c r="L22" s="367"/>
    </row>
    <row r="23" spans="1:12" ht="33" customHeight="1" x14ac:dyDescent="0.25">
      <c r="A23" s="365"/>
      <c r="B23" s="365"/>
      <c r="C23" s="80" t="s">
        <v>179</v>
      </c>
      <c r="D23" s="80" t="s">
        <v>178</v>
      </c>
      <c r="E23" s="80" t="s">
        <v>179</v>
      </c>
      <c r="F23" s="80" t="s">
        <v>178</v>
      </c>
      <c r="G23" s="80" t="s">
        <v>179</v>
      </c>
      <c r="H23" s="80" t="s">
        <v>178</v>
      </c>
      <c r="I23" s="366"/>
      <c r="J23" s="370"/>
      <c r="K23" s="365"/>
      <c r="L23" s="367"/>
    </row>
    <row r="24" spans="1:12" x14ac:dyDescent="0.25">
      <c r="A24" s="59">
        <v>1</v>
      </c>
      <c r="B24" s="59">
        <v>2</v>
      </c>
      <c r="C24" s="80">
        <v>3</v>
      </c>
      <c r="D24" s="80">
        <v>4</v>
      </c>
      <c r="E24" s="80">
        <v>5</v>
      </c>
      <c r="F24" s="80">
        <v>6</v>
      </c>
      <c r="G24" s="80">
        <v>7</v>
      </c>
      <c r="H24" s="80">
        <v>8</v>
      </c>
      <c r="I24" s="80">
        <v>9</v>
      </c>
      <c r="J24" s="80">
        <v>10</v>
      </c>
      <c r="K24" s="80">
        <v>11</v>
      </c>
      <c r="L24" s="80">
        <v>12</v>
      </c>
    </row>
    <row r="25" spans="1:12" x14ac:dyDescent="0.25">
      <c r="A25" s="76">
        <v>1</v>
      </c>
      <c r="B25" s="77" t="s">
        <v>177</v>
      </c>
      <c r="C25" s="74">
        <v>2019</v>
      </c>
      <c r="D25" s="74">
        <v>2019</v>
      </c>
      <c r="E25" s="74"/>
      <c r="F25" s="74"/>
      <c r="G25" s="74">
        <v>2020</v>
      </c>
      <c r="H25" s="74">
        <v>2020</v>
      </c>
      <c r="I25" s="131">
        <v>1</v>
      </c>
      <c r="J25" s="131">
        <v>1</v>
      </c>
      <c r="K25" s="73"/>
      <c r="L25" s="85"/>
    </row>
    <row r="26" spans="1:12" ht="21.75" customHeight="1" x14ac:dyDescent="0.25">
      <c r="A26" s="76" t="s">
        <v>176</v>
      </c>
      <c r="B26" s="79" t="s">
        <v>267</v>
      </c>
      <c r="C26" s="74" t="s">
        <v>364</v>
      </c>
      <c r="D26" s="74" t="s">
        <v>364</v>
      </c>
      <c r="E26" s="74" t="s">
        <v>364</v>
      </c>
      <c r="F26" s="74" t="s">
        <v>364</v>
      </c>
      <c r="G26" s="74" t="s">
        <v>364</v>
      </c>
      <c r="H26" s="74" t="s">
        <v>364</v>
      </c>
      <c r="I26" s="74" t="s">
        <v>364</v>
      </c>
      <c r="J26" s="74" t="s">
        <v>364</v>
      </c>
      <c r="K26" s="73"/>
      <c r="L26" s="73"/>
    </row>
    <row r="27" spans="1:12" s="54" customFormat="1" ht="39" customHeight="1" x14ac:dyDescent="0.25">
      <c r="A27" s="76" t="s">
        <v>175</v>
      </c>
      <c r="B27" s="79" t="s">
        <v>269</v>
      </c>
      <c r="C27" s="74" t="s">
        <v>364</v>
      </c>
      <c r="D27" s="74" t="s">
        <v>364</v>
      </c>
      <c r="E27" s="74" t="s">
        <v>364</v>
      </c>
      <c r="F27" s="74" t="s">
        <v>364</v>
      </c>
      <c r="G27" s="74" t="s">
        <v>364</v>
      </c>
      <c r="H27" s="74" t="s">
        <v>364</v>
      </c>
      <c r="I27" s="74" t="s">
        <v>364</v>
      </c>
      <c r="J27" s="74" t="s">
        <v>364</v>
      </c>
      <c r="K27" s="73"/>
      <c r="L27" s="73"/>
    </row>
    <row r="28" spans="1:12" s="54" customFormat="1" ht="70.5" customHeight="1" x14ac:dyDescent="0.25">
      <c r="A28" s="76" t="s">
        <v>268</v>
      </c>
      <c r="B28" s="79" t="s">
        <v>273</v>
      </c>
      <c r="C28" s="74" t="s">
        <v>364</v>
      </c>
      <c r="D28" s="74" t="s">
        <v>364</v>
      </c>
      <c r="E28" s="74" t="s">
        <v>364</v>
      </c>
      <c r="F28" s="74" t="s">
        <v>364</v>
      </c>
      <c r="G28" s="74" t="s">
        <v>364</v>
      </c>
      <c r="H28" s="74" t="s">
        <v>364</v>
      </c>
      <c r="I28" s="74" t="s">
        <v>364</v>
      </c>
      <c r="J28" s="74" t="s">
        <v>364</v>
      </c>
      <c r="K28" s="73"/>
      <c r="L28" s="73"/>
    </row>
    <row r="29" spans="1:12" s="54" customFormat="1" ht="54" customHeight="1" x14ac:dyDescent="0.25">
      <c r="A29" s="76" t="s">
        <v>174</v>
      </c>
      <c r="B29" s="79" t="s">
        <v>272</v>
      </c>
      <c r="C29" s="74" t="s">
        <v>364</v>
      </c>
      <c r="D29" s="74" t="s">
        <v>364</v>
      </c>
      <c r="E29" s="74" t="s">
        <v>364</v>
      </c>
      <c r="F29" s="74" t="s">
        <v>364</v>
      </c>
      <c r="G29" s="74" t="s">
        <v>364</v>
      </c>
      <c r="H29" s="74" t="s">
        <v>364</v>
      </c>
      <c r="I29" s="74" t="s">
        <v>364</v>
      </c>
      <c r="J29" s="74" t="s">
        <v>364</v>
      </c>
      <c r="K29" s="73"/>
      <c r="L29" s="73"/>
    </row>
    <row r="30" spans="1:12" s="54" customFormat="1" ht="42" customHeight="1" x14ac:dyDescent="0.25">
      <c r="A30" s="76" t="s">
        <v>173</v>
      </c>
      <c r="B30" s="79" t="s">
        <v>274</v>
      </c>
      <c r="C30" s="74" t="s">
        <v>364</v>
      </c>
      <c r="D30" s="74" t="s">
        <v>364</v>
      </c>
      <c r="E30" s="74" t="s">
        <v>364</v>
      </c>
      <c r="F30" s="74" t="s">
        <v>364</v>
      </c>
      <c r="G30" s="74" t="s">
        <v>364</v>
      </c>
      <c r="H30" s="74" t="s">
        <v>364</v>
      </c>
      <c r="I30" s="74" t="s">
        <v>364</v>
      </c>
      <c r="J30" s="74" t="s">
        <v>364</v>
      </c>
      <c r="K30" s="73"/>
      <c r="L30" s="73"/>
    </row>
    <row r="31" spans="1:12" s="54" customFormat="1" ht="37.5" customHeight="1" x14ac:dyDescent="0.25">
      <c r="A31" s="76" t="s">
        <v>172</v>
      </c>
      <c r="B31" s="75" t="s">
        <v>270</v>
      </c>
      <c r="C31" s="74" t="s">
        <v>364</v>
      </c>
      <c r="D31" s="74" t="s">
        <v>364</v>
      </c>
      <c r="E31" s="74" t="s">
        <v>364</v>
      </c>
      <c r="F31" s="74" t="s">
        <v>364</v>
      </c>
      <c r="G31" s="74" t="s">
        <v>364</v>
      </c>
      <c r="H31" s="74" t="s">
        <v>364</v>
      </c>
      <c r="I31" s="74" t="s">
        <v>364</v>
      </c>
      <c r="J31" s="74" t="s">
        <v>364</v>
      </c>
      <c r="K31" s="73"/>
      <c r="L31" s="73"/>
    </row>
    <row r="32" spans="1:12" s="54" customFormat="1" ht="31.5" x14ac:dyDescent="0.25">
      <c r="A32" s="76" t="s">
        <v>170</v>
      </c>
      <c r="B32" s="75" t="s">
        <v>275</v>
      </c>
      <c r="C32" s="74" t="s">
        <v>364</v>
      </c>
      <c r="D32" s="74" t="s">
        <v>364</v>
      </c>
      <c r="E32" s="74" t="s">
        <v>364</v>
      </c>
      <c r="F32" s="74" t="s">
        <v>364</v>
      </c>
      <c r="G32" s="74" t="s">
        <v>364</v>
      </c>
      <c r="H32" s="74" t="s">
        <v>364</v>
      </c>
      <c r="I32" s="74" t="s">
        <v>364</v>
      </c>
      <c r="J32" s="74" t="s">
        <v>364</v>
      </c>
      <c r="K32" s="73"/>
      <c r="L32" s="73"/>
    </row>
    <row r="33" spans="1:12" s="54" customFormat="1" ht="37.5" customHeight="1" x14ac:dyDescent="0.25">
      <c r="A33" s="76" t="s">
        <v>286</v>
      </c>
      <c r="B33" s="75" t="s">
        <v>211</v>
      </c>
      <c r="C33" s="74" t="s">
        <v>364</v>
      </c>
      <c r="D33" s="74" t="s">
        <v>364</v>
      </c>
      <c r="E33" s="74" t="s">
        <v>364</v>
      </c>
      <c r="F33" s="74" t="s">
        <v>364</v>
      </c>
      <c r="G33" s="74" t="s">
        <v>364</v>
      </c>
      <c r="H33" s="74" t="s">
        <v>364</v>
      </c>
      <c r="I33" s="74" t="s">
        <v>364</v>
      </c>
      <c r="J33" s="74" t="s">
        <v>364</v>
      </c>
      <c r="K33" s="73"/>
      <c r="L33" s="73"/>
    </row>
    <row r="34" spans="1:12" s="54" customFormat="1" ht="47.25" customHeight="1" x14ac:dyDescent="0.25">
      <c r="A34" s="76" t="s">
        <v>287</v>
      </c>
      <c r="B34" s="75" t="s">
        <v>279</v>
      </c>
      <c r="C34" s="74" t="s">
        <v>364</v>
      </c>
      <c r="D34" s="74" t="s">
        <v>364</v>
      </c>
      <c r="E34" s="74" t="s">
        <v>364</v>
      </c>
      <c r="F34" s="74" t="s">
        <v>364</v>
      </c>
      <c r="G34" s="74" t="s">
        <v>364</v>
      </c>
      <c r="H34" s="74" t="s">
        <v>364</v>
      </c>
      <c r="I34" s="74" t="s">
        <v>364</v>
      </c>
      <c r="J34" s="74" t="s">
        <v>364</v>
      </c>
      <c r="K34" s="78"/>
      <c r="L34" s="73"/>
    </row>
    <row r="35" spans="1:12" s="54" customFormat="1" ht="49.5" customHeight="1" x14ac:dyDescent="0.25">
      <c r="A35" s="76" t="s">
        <v>288</v>
      </c>
      <c r="B35" s="75" t="s">
        <v>171</v>
      </c>
      <c r="C35" s="74" t="s">
        <v>364</v>
      </c>
      <c r="D35" s="74" t="s">
        <v>364</v>
      </c>
      <c r="E35" s="74" t="s">
        <v>364</v>
      </c>
      <c r="F35" s="74" t="s">
        <v>364</v>
      </c>
      <c r="G35" s="74" t="s">
        <v>364</v>
      </c>
      <c r="H35" s="74" t="s">
        <v>364</v>
      </c>
      <c r="I35" s="74" t="s">
        <v>364</v>
      </c>
      <c r="J35" s="74" t="s">
        <v>364</v>
      </c>
      <c r="K35" s="78"/>
      <c r="L35" s="73"/>
    </row>
    <row r="36" spans="1:12" ht="37.5" customHeight="1" x14ac:dyDescent="0.25">
      <c r="A36" s="76" t="s">
        <v>289</v>
      </c>
      <c r="B36" s="75" t="s">
        <v>271</v>
      </c>
      <c r="C36" s="74" t="s">
        <v>364</v>
      </c>
      <c r="D36" s="74" t="s">
        <v>364</v>
      </c>
      <c r="E36" s="74" t="s">
        <v>364</v>
      </c>
      <c r="F36" s="74" t="s">
        <v>364</v>
      </c>
      <c r="G36" s="74" t="s">
        <v>364</v>
      </c>
      <c r="H36" s="74" t="s">
        <v>364</v>
      </c>
      <c r="I36" s="74" t="s">
        <v>364</v>
      </c>
      <c r="J36" s="74" t="s">
        <v>364</v>
      </c>
      <c r="K36" s="73"/>
      <c r="L36" s="73"/>
    </row>
    <row r="37" spans="1:12" x14ac:dyDescent="0.25">
      <c r="A37" s="76" t="s">
        <v>290</v>
      </c>
      <c r="B37" s="75" t="s">
        <v>169</v>
      </c>
      <c r="C37" s="74">
        <v>2019</v>
      </c>
      <c r="D37" s="74">
        <v>2019</v>
      </c>
      <c r="E37" s="74"/>
      <c r="F37" s="74"/>
      <c r="G37" s="74">
        <v>2020</v>
      </c>
      <c r="H37" s="74">
        <v>2020</v>
      </c>
      <c r="I37" s="131">
        <v>1</v>
      </c>
      <c r="J37" s="131">
        <v>1</v>
      </c>
      <c r="K37" s="73"/>
      <c r="L37" s="73"/>
    </row>
    <row r="38" spans="1:12" x14ac:dyDescent="0.25">
      <c r="A38" s="76" t="s">
        <v>291</v>
      </c>
      <c r="B38" s="77" t="s">
        <v>168</v>
      </c>
      <c r="C38" s="74">
        <v>2019</v>
      </c>
      <c r="D38" s="74">
        <v>2019</v>
      </c>
      <c r="E38" s="74"/>
      <c r="F38" s="74"/>
      <c r="G38" s="74">
        <v>2020</v>
      </c>
      <c r="H38" s="74">
        <v>2020</v>
      </c>
      <c r="I38" s="131">
        <v>1</v>
      </c>
      <c r="J38" s="131">
        <v>1</v>
      </c>
      <c r="K38" s="73"/>
      <c r="L38" s="73"/>
    </row>
    <row r="39" spans="1:12" ht="63" x14ac:dyDescent="0.25">
      <c r="A39" s="76">
        <v>2</v>
      </c>
      <c r="B39" s="75" t="s">
        <v>276</v>
      </c>
      <c r="C39" s="74" t="s">
        <v>364</v>
      </c>
      <c r="D39" s="74" t="s">
        <v>364</v>
      </c>
      <c r="E39" s="74" t="s">
        <v>364</v>
      </c>
      <c r="F39" s="74" t="s">
        <v>364</v>
      </c>
      <c r="G39" s="74" t="s">
        <v>364</v>
      </c>
      <c r="H39" s="74" t="s">
        <v>364</v>
      </c>
      <c r="I39" s="74" t="s">
        <v>364</v>
      </c>
      <c r="J39" s="74" t="s">
        <v>364</v>
      </c>
      <c r="K39" s="73"/>
      <c r="L39" s="73"/>
    </row>
    <row r="40" spans="1:12" ht="33.75" customHeight="1" x14ac:dyDescent="0.25">
      <c r="A40" s="76" t="s">
        <v>167</v>
      </c>
      <c r="B40" s="75" t="s">
        <v>278</v>
      </c>
      <c r="C40" s="74">
        <v>2019</v>
      </c>
      <c r="D40" s="74">
        <v>2019</v>
      </c>
      <c r="E40" s="74"/>
      <c r="F40" s="74"/>
      <c r="G40" s="74">
        <v>2020</v>
      </c>
      <c r="H40" s="74">
        <v>2020</v>
      </c>
      <c r="I40" s="131">
        <v>1</v>
      </c>
      <c r="J40" s="131">
        <v>1</v>
      </c>
      <c r="K40" s="73"/>
      <c r="L40" s="73"/>
    </row>
    <row r="41" spans="1:12" ht="63" customHeight="1" x14ac:dyDescent="0.25">
      <c r="A41" s="76" t="s">
        <v>166</v>
      </c>
      <c r="B41" s="77" t="s">
        <v>349</v>
      </c>
      <c r="C41" s="74">
        <v>2019</v>
      </c>
      <c r="D41" s="74">
        <v>2019</v>
      </c>
      <c r="E41" s="74"/>
      <c r="F41" s="74"/>
      <c r="G41" s="74">
        <v>2020</v>
      </c>
      <c r="H41" s="74">
        <v>2020</v>
      </c>
      <c r="I41" s="131">
        <v>1</v>
      </c>
      <c r="J41" s="131">
        <v>1</v>
      </c>
      <c r="K41" s="73"/>
      <c r="L41" s="73"/>
    </row>
    <row r="42" spans="1:12" ht="58.5" customHeight="1" x14ac:dyDescent="0.25">
      <c r="A42" s="76">
        <v>3</v>
      </c>
      <c r="B42" s="75" t="s">
        <v>277</v>
      </c>
      <c r="C42" s="74">
        <v>2019</v>
      </c>
      <c r="D42" s="74">
        <v>2019</v>
      </c>
      <c r="E42" s="74"/>
      <c r="F42" s="74"/>
      <c r="G42" s="74">
        <v>2020</v>
      </c>
      <c r="H42" s="74">
        <v>2020</v>
      </c>
      <c r="I42" s="131">
        <v>1</v>
      </c>
      <c r="J42" s="131">
        <v>1</v>
      </c>
      <c r="K42" s="73"/>
      <c r="L42" s="73"/>
    </row>
    <row r="43" spans="1:12" ht="34.5" customHeight="1" x14ac:dyDescent="0.25">
      <c r="A43" s="76" t="s">
        <v>165</v>
      </c>
      <c r="B43" s="75" t="s">
        <v>163</v>
      </c>
      <c r="C43" s="74">
        <v>2019</v>
      </c>
      <c r="D43" s="74">
        <v>2019</v>
      </c>
      <c r="E43" s="74"/>
      <c r="F43" s="74"/>
      <c r="G43" s="74">
        <v>2020</v>
      </c>
      <c r="H43" s="74">
        <v>2020</v>
      </c>
      <c r="I43" s="131">
        <v>1</v>
      </c>
      <c r="J43" s="131">
        <v>1</v>
      </c>
      <c r="K43" s="73"/>
      <c r="L43" s="73"/>
    </row>
    <row r="44" spans="1:12" ht="24.75" customHeight="1" x14ac:dyDescent="0.25">
      <c r="A44" s="76" t="s">
        <v>164</v>
      </c>
      <c r="B44" s="75" t="s">
        <v>161</v>
      </c>
      <c r="C44" s="74">
        <v>2019</v>
      </c>
      <c r="D44" s="74">
        <v>2019</v>
      </c>
      <c r="E44" s="74"/>
      <c r="F44" s="74"/>
      <c r="G44" s="74">
        <v>2020</v>
      </c>
      <c r="H44" s="74">
        <v>2020</v>
      </c>
      <c r="I44" s="131">
        <v>1</v>
      </c>
      <c r="J44" s="131">
        <v>1</v>
      </c>
      <c r="K44" s="73"/>
      <c r="L44" s="73"/>
    </row>
    <row r="45" spans="1:12" ht="90.75" customHeight="1" x14ac:dyDescent="0.25">
      <c r="A45" s="76" t="s">
        <v>162</v>
      </c>
      <c r="B45" s="75" t="s">
        <v>282</v>
      </c>
      <c r="C45" s="74" t="s">
        <v>364</v>
      </c>
      <c r="D45" s="74" t="s">
        <v>364</v>
      </c>
      <c r="E45" s="74" t="s">
        <v>364</v>
      </c>
      <c r="F45" s="74" t="s">
        <v>364</v>
      </c>
      <c r="G45" s="74" t="s">
        <v>364</v>
      </c>
      <c r="H45" s="74" t="s">
        <v>364</v>
      </c>
      <c r="I45" s="74" t="s">
        <v>364</v>
      </c>
      <c r="J45" s="74" t="s">
        <v>364</v>
      </c>
      <c r="K45" s="73"/>
      <c r="L45" s="73"/>
    </row>
    <row r="46" spans="1:12" ht="167.25" customHeight="1" x14ac:dyDescent="0.25">
      <c r="A46" s="76" t="s">
        <v>160</v>
      </c>
      <c r="B46" s="75" t="s">
        <v>280</v>
      </c>
      <c r="C46" s="74" t="s">
        <v>364</v>
      </c>
      <c r="D46" s="74" t="s">
        <v>364</v>
      </c>
      <c r="E46" s="74" t="s">
        <v>364</v>
      </c>
      <c r="F46" s="74" t="s">
        <v>364</v>
      </c>
      <c r="G46" s="74" t="s">
        <v>364</v>
      </c>
      <c r="H46" s="74" t="s">
        <v>364</v>
      </c>
      <c r="I46" s="74" t="s">
        <v>364</v>
      </c>
      <c r="J46" s="74" t="s">
        <v>364</v>
      </c>
      <c r="K46" s="73"/>
      <c r="L46" s="73"/>
    </row>
    <row r="47" spans="1:12" ht="30.75" customHeight="1" x14ac:dyDescent="0.25">
      <c r="A47" s="76" t="s">
        <v>158</v>
      </c>
      <c r="B47" s="75" t="s">
        <v>159</v>
      </c>
      <c r="C47" s="74">
        <v>2019</v>
      </c>
      <c r="D47" s="74">
        <v>2019</v>
      </c>
      <c r="E47" s="74"/>
      <c r="F47" s="74"/>
      <c r="G47" s="74">
        <v>2020</v>
      </c>
      <c r="H47" s="74">
        <v>2020</v>
      </c>
      <c r="I47" s="131">
        <v>1</v>
      </c>
      <c r="J47" s="131">
        <v>1</v>
      </c>
      <c r="K47" s="73"/>
      <c r="L47" s="73"/>
    </row>
    <row r="48" spans="1:12" ht="37.5" customHeight="1" x14ac:dyDescent="0.25">
      <c r="A48" s="76" t="s">
        <v>292</v>
      </c>
      <c r="B48" s="77" t="s">
        <v>157</v>
      </c>
      <c r="C48" s="74">
        <v>2019</v>
      </c>
      <c r="D48" s="74">
        <v>2019</v>
      </c>
      <c r="E48" s="74"/>
      <c r="F48" s="74"/>
      <c r="G48" s="74">
        <v>2020</v>
      </c>
      <c r="H48" s="74">
        <v>2020</v>
      </c>
      <c r="I48" s="131">
        <v>1</v>
      </c>
      <c r="J48" s="131">
        <v>1</v>
      </c>
      <c r="K48" s="73"/>
      <c r="L48" s="73"/>
    </row>
    <row r="49" spans="1:12" ht="35.25" customHeight="1" x14ac:dyDescent="0.25">
      <c r="A49" s="76">
        <v>4</v>
      </c>
      <c r="B49" s="75" t="s">
        <v>155</v>
      </c>
      <c r="C49" s="74">
        <v>2019</v>
      </c>
      <c r="D49" s="74">
        <v>2019</v>
      </c>
      <c r="E49" s="74"/>
      <c r="F49" s="74"/>
      <c r="G49" s="74">
        <v>2020</v>
      </c>
      <c r="H49" s="74">
        <v>2020</v>
      </c>
      <c r="I49" s="131">
        <v>1</v>
      </c>
      <c r="J49" s="131">
        <v>1</v>
      </c>
      <c r="K49" s="73"/>
      <c r="L49" s="73"/>
    </row>
    <row r="50" spans="1:12" ht="86.25" customHeight="1" x14ac:dyDescent="0.25">
      <c r="A50" s="76" t="s">
        <v>156</v>
      </c>
      <c r="B50" s="75" t="s">
        <v>281</v>
      </c>
      <c r="C50" s="74">
        <v>2019</v>
      </c>
      <c r="D50" s="74">
        <v>2019</v>
      </c>
      <c r="E50" s="74"/>
      <c r="F50" s="74"/>
      <c r="G50" s="74">
        <v>2020</v>
      </c>
      <c r="H50" s="74">
        <v>2020</v>
      </c>
      <c r="I50" s="131">
        <v>1</v>
      </c>
      <c r="J50" s="131">
        <v>1</v>
      </c>
      <c r="K50" s="73"/>
      <c r="L50" s="73"/>
    </row>
    <row r="51" spans="1:12" ht="77.25" customHeight="1" x14ac:dyDescent="0.25">
      <c r="A51" s="76" t="s">
        <v>154</v>
      </c>
      <c r="B51" s="75" t="s">
        <v>283</v>
      </c>
      <c r="C51" s="74" t="s">
        <v>364</v>
      </c>
      <c r="D51" s="74" t="s">
        <v>364</v>
      </c>
      <c r="E51" s="74" t="s">
        <v>364</v>
      </c>
      <c r="F51" s="74" t="s">
        <v>364</v>
      </c>
      <c r="G51" s="74" t="s">
        <v>364</v>
      </c>
      <c r="H51" s="74" t="s">
        <v>364</v>
      </c>
      <c r="I51" s="74" t="s">
        <v>364</v>
      </c>
      <c r="J51" s="74" t="s">
        <v>364</v>
      </c>
      <c r="K51" s="73"/>
      <c r="L51" s="73"/>
    </row>
    <row r="52" spans="1:12" ht="71.25" customHeight="1" x14ac:dyDescent="0.25">
      <c r="A52" s="76" t="s">
        <v>152</v>
      </c>
      <c r="B52" s="75" t="s">
        <v>153</v>
      </c>
      <c r="C52" s="74" t="s">
        <v>364</v>
      </c>
      <c r="D52" s="74" t="s">
        <v>364</v>
      </c>
      <c r="E52" s="74" t="s">
        <v>364</v>
      </c>
      <c r="F52" s="74" t="s">
        <v>364</v>
      </c>
      <c r="G52" s="74" t="s">
        <v>364</v>
      </c>
      <c r="H52" s="74" t="s">
        <v>364</v>
      </c>
      <c r="I52" s="74" t="s">
        <v>364</v>
      </c>
      <c r="J52" s="74" t="s">
        <v>364</v>
      </c>
      <c r="K52" s="73"/>
      <c r="L52" s="73"/>
    </row>
    <row r="53" spans="1:12" ht="48" customHeight="1" x14ac:dyDescent="0.25">
      <c r="A53" s="76" t="s">
        <v>150</v>
      </c>
      <c r="B53" s="121" t="s">
        <v>284</v>
      </c>
      <c r="C53" s="74">
        <v>2019</v>
      </c>
      <c r="D53" s="74">
        <v>2019</v>
      </c>
      <c r="E53" s="74"/>
      <c r="F53" s="74"/>
      <c r="G53" s="74">
        <v>2020</v>
      </c>
      <c r="H53" s="74">
        <v>2020</v>
      </c>
      <c r="I53" s="131">
        <v>1</v>
      </c>
      <c r="J53" s="131">
        <v>1</v>
      </c>
      <c r="K53" s="73"/>
      <c r="L53" s="73"/>
    </row>
    <row r="54" spans="1:12" ht="46.5" customHeight="1" x14ac:dyDescent="0.25">
      <c r="A54" s="76" t="s">
        <v>285</v>
      </c>
      <c r="B54" s="75" t="s">
        <v>151</v>
      </c>
      <c r="C54" s="74" t="s">
        <v>364</v>
      </c>
      <c r="D54" s="74" t="s">
        <v>364</v>
      </c>
      <c r="E54" s="74" t="s">
        <v>364</v>
      </c>
      <c r="F54" s="74" t="s">
        <v>364</v>
      </c>
      <c r="G54" s="74" t="s">
        <v>364</v>
      </c>
      <c r="H54" s="74" t="s">
        <v>364</v>
      </c>
      <c r="I54" s="74" t="s">
        <v>364</v>
      </c>
      <c r="J54" s="74" t="s">
        <v>364</v>
      </c>
      <c r="K54" s="73"/>
      <c r="L54" s="7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Tukbaev</cp:lastModifiedBy>
  <cp:lastPrinted>2017-11-14T08:33:38Z</cp:lastPrinted>
  <dcterms:created xsi:type="dcterms:W3CDTF">2015-08-16T15:31:05Z</dcterms:created>
  <dcterms:modified xsi:type="dcterms:W3CDTF">2020-05-14T04:46:08Z</dcterms:modified>
</cp:coreProperties>
</file>