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
    </mc:Choice>
  </mc:AlternateContent>
  <bookViews>
    <workbookView xWindow="0" yWindow="0" windowWidth="14970" windowHeight="12480" tabRatio="755" firstSheet="3" activeTab="10"/>
  </bookViews>
  <sheets>
    <sheet name="1. паспорт местоположение" sheetId="7" r:id="rId1"/>
    <sheet name="2. паспорт  ТП" sheetId="8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84" r:id="rId11"/>
    <sheet name="8. Общие сведения" sheetId="22" r:id="rId12"/>
  </sheets>
  <definedNames>
    <definedName name="_xlnm._FilterDatabase" localSheetId="1" hidden="1">'2. паспорт  ТП'!$I$1:$I$304</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ТП'!$A$1:$S$86</definedName>
    <definedName name="_xlnm.Print_Area" localSheetId="2">'3.1. паспорт Техсостояние ПС'!$A$2:$T$41</definedName>
    <definedName name="_xlnm.Print_Area" localSheetId="3">'3.2 паспорт Техсостояние ЛЭП'!$A$1:$AA$45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AB56" i="15" l="1"/>
  <c r="AA56" i="15"/>
  <c r="U56" i="15"/>
  <c r="Q56" i="15"/>
  <c r="AB49" i="15"/>
  <c r="AA47" i="15"/>
  <c r="AB47" i="15"/>
  <c r="H56" i="15"/>
  <c r="I56" i="15"/>
  <c r="J56" i="15"/>
  <c r="K56" i="15"/>
  <c r="L56" i="15"/>
  <c r="M56" i="15"/>
  <c r="N56" i="15"/>
  <c r="O56" i="15"/>
  <c r="P56" i="15"/>
  <c r="G56" i="15"/>
  <c r="H47" i="15"/>
  <c r="I47" i="15"/>
  <c r="J47" i="15"/>
  <c r="K47" i="15"/>
  <c r="L47" i="15"/>
  <c r="M47" i="15"/>
  <c r="N47" i="15"/>
  <c r="O47" i="15"/>
  <c r="P47" i="15"/>
  <c r="R47" i="15"/>
  <c r="S47" i="15"/>
  <c r="T47" i="15"/>
  <c r="V47" i="15"/>
  <c r="W47" i="15"/>
  <c r="X47" i="15"/>
  <c r="Y47" i="15"/>
  <c r="Z47" i="15"/>
  <c r="G47" i="15"/>
  <c r="H45" i="15"/>
  <c r="I45" i="15"/>
  <c r="J45" i="15"/>
  <c r="K45" i="15"/>
  <c r="L45" i="15"/>
  <c r="M45" i="15"/>
  <c r="N45" i="15"/>
  <c r="O45" i="15"/>
  <c r="P45" i="15"/>
  <c r="Q45" i="15"/>
  <c r="R45" i="15"/>
  <c r="S45" i="15"/>
  <c r="T45" i="15"/>
  <c r="U45" i="15"/>
  <c r="V45" i="15"/>
  <c r="W45" i="15"/>
  <c r="X45" i="15"/>
  <c r="Y45" i="15"/>
  <c r="Z45" i="15"/>
  <c r="AA45" i="15"/>
  <c r="AB45" i="15"/>
  <c r="G45" i="15"/>
  <c r="AA25" i="15" l="1"/>
  <c r="AA26" i="15"/>
  <c r="AA27" i="15"/>
  <c r="AA28" i="15"/>
  <c r="AA29" i="15"/>
  <c r="AB25" i="15"/>
  <c r="AB26" i="15"/>
  <c r="AB27" i="15"/>
  <c r="AB28" i="15"/>
  <c r="AB29" i="15"/>
  <c r="F24" i="15"/>
  <c r="AB24" i="15"/>
  <c r="AA24" i="15"/>
  <c r="A15" i="84" l="1"/>
  <c r="A12" i="84"/>
  <c r="A9" i="84"/>
  <c r="A5" i="84"/>
  <c r="F25" i="84"/>
  <c r="G25" i="84" s="1"/>
  <c r="H25" i="84" s="1"/>
  <c r="I25" i="84" s="1"/>
  <c r="J25" i="84" s="1"/>
  <c r="K25" i="84" s="1"/>
  <c r="L25" i="84" s="1"/>
  <c r="M25" i="84" s="1"/>
  <c r="N25" i="84" s="1"/>
  <c r="O25" i="84" s="1"/>
  <c r="P25" i="84" s="1"/>
  <c r="Q25" i="84" s="1"/>
  <c r="R25" i="84" s="1"/>
  <c r="S25" i="84" s="1"/>
  <c r="T25" i="84" s="1"/>
  <c r="U25" i="84" s="1"/>
  <c r="V25" i="84" s="1"/>
  <c r="W25" i="84" s="1"/>
  <c r="X25" i="84" s="1"/>
  <c r="Y25" i="84" s="1"/>
  <c r="Z25" i="84" s="1"/>
  <c r="AA25" i="84" s="1"/>
  <c r="AB25" i="84" s="1"/>
  <c r="AC25" i="84" s="1"/>
  <c r="AD25" i="84" s="1"/>
  <c r="AE25" i="84" s="1"/>
  <c r="AF25" i="84" s="1"/>
  <c r="AG25" i="84" s="1"/>
  <c r="AH25" i="84" s="1"/>
  <c r="AI25" i="84" s="1"/>
  <c r="AJ25" i="84" s="1"/>
  <c r="AK25" i="84" s="1"/>
  <c r="AL25" i="84" s="1"/>
  <c r="AM25" i="84" s="1"/>
  <c r="AN25" i="84" s="1"/>
  <c r="AO25" i="84" s="1"/>
  <c r="AP25" i="84" s="1"/>
  <c r="AQ25" i="84" s="1"/>
  <c r="AR25" i="84" s="1"/>
  <c r="AS25" i="84" s="1"/>
  <c r="AT25" i="84" s="1"/>
  <c r="AU25" i="84" s="1"/>
  <c r="AV25" i="84" s="1"/>
  <c r="A11" i="83" l="1"/>
  <c r="A14" i="83"/>
  <c r="A4" i="83"/>
  <c r="I86" i="83"/>
  <c r="I85" i="83"/>
  <c r="I84" i="83"/>
  <c r="I83" i="83"/>
  <c r="I82" i="83"/>
  <c r="I81" i="83"/>
  <c r="I80" i="83"/>
  <c r="I79" i="83"/>
  <c r="I78" i="83"/>
  <c r="I77" i="83"/>
  <c r="I76" i="83"/>
  <c r="I75" i="83"/>
  <c r="I74" i="83"/>
  <c r="I73" i="83"/>
  <c r="I72" i="83"/>
  <c r="I71" i="83"/>
  <c r="I70" i="83"/>
  <c r="I69" i="83"/>
  <c r="I68" i="83"/>
  <c r="I67" i="83"/>
  <c r="I66" i="83"/>
  <c r="I65" i="83"/>
  <c r="I64" i="83"/>
  <c r="I63" i="83"/>
  <c r="I62" i="83"/>
  <c r="I61" i="83"/>
  <c r="I60" i="83"/>
  <c r="I59" i="83"/>
  <c r="I58" i="83"/>
  <c r="I57" i="83"/>
  <c r="I56" i="83"/>
  <c r="I55" i="83"/>
  <c r="I54" i="83"/>
  <c r="I53" i="83"/>
  <c r="I52" i="83"/>
  <c r="I51" i="83"/>
  <c r="I50" i="83"/>
  <c r="I49" i="83"/>
  <c r="I48" i="83"/>
  <c r="I47" i="83"/>
  <c r="I46" i="83"/>
  <c r="I45" i="83"/>
  <c r="I44" i="83"/>
  <c r="I43" i="83"/>
  <c r="I42" i="83"/>
  <c r="I41" i="83"/>
  <c r="I40" i="83"/>
  <c r="I39" i="83"/>
  <c r="I38" i="83"/>
  <c r="I37" i="83"/>
  <c r="I36" i="83"/>
  <c r="I35" i="83"/>
  <c r="I34" i="83"/>
  <c r="I33" i="83"/>
  <c r="I32" i="83"/>
  <c r="I31" i="83"/>
  <c r="I30" i="83"/>
  <c r="I29" i="83"/>
  <c r="I28" i="83"/>
  <c r="I27" i="83"/>
  <c r="I26" i="83"/>
  <c r="I25" i="83"/>
  <c r="I24" i="83"/>
  <c r="I23" i="83"/>
  <c r="I22" i="83"/>
  <c r="C25" i="6" l="1"/>
  <c r="B27" i="22" l="1"/>
  <c r="G30" i="15"/>
  <c r="H30" i="15"/>
  <c r="I30" i="15"/>
  <c r="J30" i="15"/>
  <c r="K30" i="15"/>
  <c r="L30" i="15"/>
  <c r="M30" i="15"/>
  <c r="N30" i="15"/>
  <c r="O30" i="15"/>
  <c r="P30" i="15"/>
  <c r="Q30" i="15"/>
  <c r="R30" i="15"/>
  <c r="S30" i="15"/>
  <c r="T30" i="15"/>
  <c r="U30" i="15"/>
  <c r="V30" i="15"/>
  <c r="W30" i="15"/>
  <c r="X30" i="15"/>
  <c r="Y30" i="15"/>
  <c r="Z30" i="15"/>
  <c r="G27" i="15"/>
  <c r="H27" i="15"/>
  <c r="I27" i="15"/>
  <c r="J27" i="15"/>
  <c r="K27" i="15"/>
  <c r="L27" i="15"/>
  <c r="M27" i="15"/>
  <c r="N27" i="15"/>
  <c r="O27" i="15"/>
  <c r="P27" i="15"/>
  <c r="R27" i="15"/>
  <c r="S27" i="15"/>
  <c r="T27" i="15"/>
  <c r="U27" i="15"/>
  <c r="V27" i="15"/>
  <c r="W27" i="15"/>
  <c r="X27" i="15"/>
  <c r="Y27" i="15"/>
  <c r="Z27" i="15"/>
  <c r="B24" i="22" l="1"/>
  <c r="E29" i="15"/>
  <c r="F29" i="15"/>
  <c r="C24" i="15" l="1"/>
  <c r="AA30" i="15"/>
  <c r="AB30" i="15"/>
  <c r="D24" i="15"/>
  <c r="C27" i="15" l="1"/>
  <c r="C30" i="15"/>
  <c r="E24" i="15"/>
  <c r="D30" i="15"/>
  <c r="D27" i="15"/>
  <c r="A12" i="22"/>
  <c r="E30" i="15" l="1"/>
  <c r="E27" i="15"/>
  <c r="B22" i="22"/>
  <c r="F30" i="15" l="1"/>
  <c r="F27" i="15"/>
  <c r="A5" i="6"/>
  <c r="A5" i="22"/>
  <c r="A4" i="15"/>
  <c r="A5" i="16"/>
  <c r="A5" i="19"/>
  <c r="A5" i="10"/>
  <c r="A4" i="17"/>
  <c r="A5" i="14"/>
  <c r="A6" i="13"/>
  <c r="A15" i="22"/>
  <c r="B21" i="22" s="1"/>
  <c r="A14" i="15"/>
  <c r="A15" i="16"/>
  <c r="A15" i="19"/>
  <c r="A15" i="10"/>
  <c r="A14" i="17"/>
  <c r="A15" i="6"/>
  <c r="E15" i="14"/>
  <c r="A16" i="13"/>
  <c r="A11" i="15"/>
  <c r="A12" i="16"/>
  <c r="A12" i="19"/>
  <c r="A12" i="10"/>
  <c r="A11" i="17"/>
  <c r="A12" i="6"/>
  <c r="E12" i="14"/>
  <c r="A13" i="13"/>
  <c r="A9" i="22"/>
  <c r="A8" i="15"/>
  <c r="A9" i="16"/>
  <c r="A9" i="19"/>
  <c r="A8" i="17"/>
  <c r="A9" i="10"/>
  <c r="A9" i="6"/>
  <c r="E9" i="14"/>
  <c r="A10" i="13"/>
</calcChain>
</file>

<file path=xl/sharedStrings.xml><?xml version="1.0" encoding="utf-8"?>
<sst xmlns="http://schemas.openxmlformats.org/spreadsheetml/2006/main" count="2805" uniqueCount="703">
  <si>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</si>
  <si>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</si>
  <si>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</si>
  <si>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</si>
  <si>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</si>
  <si>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</si>
  <si>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</si>
  <si>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</si>
  <si>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</si>
  <si>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</si>
  <si>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</si>
  <si>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</si>
  <si>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</si>
  <si>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</si>
  <si>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</si>
  <si>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</si>
  <si>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</si>
  <si>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</si>
  <si>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</si>
  <si>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</si>
  <si>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</si>
  <si>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</si>
  <si>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</si>
  <si>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</si>
  <si>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</si>
  <si>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</si>
  <si>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</si>
  <si>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</si>
  <si>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</si>
  <si>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</si>
  <si>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</si>
  <si>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</si>
  <si>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</si>
  <si>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</si>
  <si>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</si>
  <si>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</si>
  <si>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</si>
  <si>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</si>
  <si>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</si>
  <si>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</si>
  <si>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</si>
  <si>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</si>
  <si>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</si>
  <si>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</si>
  <si>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</si>
  <si>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</si>
  <si>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</si>
  <si>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</si>
  <si>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</si>
  <si>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</si>
  <si>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</si>
  <si>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</si>
  <si>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</si>
  <si>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</si>
  <si>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</si>
  <si>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</si>
  <si>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</si>
  <si>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</si>
  <si>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</si>
  <si>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</si>
  <si>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</si>
  <si>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</si>
  <si>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</si>
  <si>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</si>
  <si>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</si>
  <si>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</si>
  <si>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</si>
  <si>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</si>
  <si>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</si>
  <si>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</si>
  <si>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</si>
  <si>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</si>
  <si>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</si>
  <si>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</si>
  <si>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</si>
  <si>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</si>
  <si>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</si>
  <si>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</si>
  <si>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</si>
  <si>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</si>
  <si>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</si>
  <si>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</si>
  <si>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</si>
  <si>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</si>
  <si>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</si>
  <si>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</si>
  <si>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</si>
  <si>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</si>
  <si>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</si>
  <si>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</si>
  <si>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</si>
  <si>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</si>
  <si>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</si>
  <si>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</si>
  <si>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</si>
  <si>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</si>
  <si>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</si>
  <si>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</si>
  <si>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</si>
  <si>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</si>
  <si>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</si>
  <si>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</si>
  <si>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</si>
  <si>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</si>
  <si>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</si>
  <si>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</si>
  <si>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</si>
  <si>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</si>
  <si>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</si>
  <si>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</si>
  <si>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</si>
  <si>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</si>
  <si>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</si>
  <si>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</si>
  <si>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</si>
  <si>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</si>
  <si>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</si>
  <si>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</si>
  <si>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</si>
  <si>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</si>
  <si>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</si>
  <si>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</si>
  <si>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</si>
  <si>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</si>
  <si>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</si>
  <si>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</si>
  <si>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</si>
  <si>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</si>
  <si>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</si>
  <si>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</si>
  <si>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</si>
  <si>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</si>
  <si>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</si>
  <si>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</si>
  <si>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</si>
  <si>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</si>
  <si>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</si>
  <si>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</si>
  <si>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</si>
  <si>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</si>
  <si>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</si>
  <si>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</si>
  <si>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</si>
  <si>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</si>
  <si>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</si>
  <si>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</si>
  <si>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</si>
  <si>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</si>
  <si>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</si>
  <si>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</si>
  <si>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</si>
  <si>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</si>
  <si>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</si>
  <si>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</si>
  <si>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</si>
  <si>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</si>
  <si>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</si>
  <si>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</si>
  <si>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</si>
  <si>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</si>
  <si>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</si>
  <si>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</si>
  <si>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</si>
  <si>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</si>
  <si>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</si>
  <si>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</si>
  <si>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</si>
  <si>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</si>
  <si>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</si>
  <si>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</si>
  <si>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</si>
  <si>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</si>
  <si>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</si>
  <si>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</si>
  <si>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</si>
  <si>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</si>
  <si>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</si>
  <si>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</si>
  <si>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</si>
  <si>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</si>
  <si>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</si>
  <si>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</si>
  <si>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</si>
  <si>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</si>
  <si>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</si>
  <si>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</si>
  <si>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</si>
  <si>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</si>
  <si>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</si>
  <si>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</si>
  <si>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</si>
  <si>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</si>
  <si>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</si>
  <si>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</si>
  <si>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</si>
  <si>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</si>
  <si>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</si>
  <si>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</si>
  <si>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</si>
  <si>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</si>
  <si>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</si>
  <si>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</si>
  <si>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</si>
  <si>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</si>
  <si>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</si>
  <si>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</si>
  <si>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</si>
  <si>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</si>
  <si>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</si>
  <si>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</si>
  <si>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</si>
  <si>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</si>
  <si>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</si>
  <si>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</si>
  <si>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</si>
  <si>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</si>
  <si>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</si>
  <si>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</si>
  <si>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</si>
  <si>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</si>
  <si>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</si>
  <si>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</si>
  <si>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</si>
  <si>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</si>
  <si>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</si>
  <si>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</si>
  <si>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</si>
  <si>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</si>
  <si>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</si>
  <si>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</si>
  <si>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</si>
  <si>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</si>
  <si>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</si>
  <si>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</si>
  <si>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</si>
  <si>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</si>
  <si>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</si>
  <si>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</si>
  <si>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</si>
  <si>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</si>
  <si>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</si>
  <si>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</si>
  <si>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</si>
  <si>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</si>
  <si>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</si>
  <si>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</si>
  <si>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</si>
  <si>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</si>
  <si>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</si>
  <si>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</si>
  <si>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</si>
  <si>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</si>
  <si>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</si>
  <si>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</si>
  <si>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</si>
  <si>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</si>
  <si>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</si>
  <si>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</si>
  <si>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</si>
  <si>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</si>
  <si>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</si>
  <si>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</si>
  <si>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</si>
  <si>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</si>
  <si>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</si>
  <si>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</si>
  <si>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</si>
  <si>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</si>
  <si>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</si>
  <si>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</si>
  <si>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</si>
  <si>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</si>
  <si>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</si>
  <si>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</si>
  <si>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</si>
  <si>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</si>
  <si>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</si>
  <si>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</si>
  <si>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</si>
  <si>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</si>
  <si>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</si>
  <si>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</si>
  <si>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</si>
  <si>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</si>
  <si>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</si>
  <si>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</si>
  <si>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</si>
  <si>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</si>
  <si>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</si>
  <si>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</si>
  <si>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</si>
  <si>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</si>
  <si>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</si>
  <si>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</si>
  <si>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</si>
  <si>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</si>
  <si>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</si>
  <si>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</si>
  <si>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</si>
  <si>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</si>
  <si>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</si>
  <si>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</si>
  <si>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</si>
  <si>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</si>
  <si>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</si>
  <si>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</si>
  <si>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</si>
  <si>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</si>
  <si>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</si>
  <si>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</si>
  <si>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</si>
  <si>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</si>
  <si>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</si>
  <si>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</si>
  <si>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</si>
  <si>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</si>
  <si>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</si>
  <si>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</si>
  <si>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</si>
  <si>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</si>
  <si>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</si>
  <si>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</si>
  <si>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</si>
  <si>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</si>
  <si>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</si>
  <si>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</si>
  <si>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</si>
  <si>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</si>
  <si>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</si>
  <si>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</si>
  <si>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</si>
  <si>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</si>
  <si>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</si>
  <si>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</si>
  <si>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</si>
  <si>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</si>
  <si>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</si>
  <si>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</si>
  <si>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</si>
  <si>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</si>
  <si>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</si>
  <si>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</si>
  <si>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</si>
  <si>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</si>
  <si>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</si>
  <si>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</si>
  <si>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</si>
  <si>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</si>
  <si>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</si>
  <si>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</si>
  <si>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</si>
  <si>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</si>
  <si>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</si>
  <si>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</si>
  <si>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</si>
  <si>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</si>
  <si>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</si>
  <si>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</si>
  <si>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</si>
  <si>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</si>
  <si>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</si>
  <si>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</si>
  <si>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</si>
  <si>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</si>
  <si>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</si>
  <si>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</si>
  <si>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</si>
  <si>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</si>
  <si>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</si>
  <si>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</si>
  <si>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</si>
  <si>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</si>
  <si>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</si>
  <si>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</si>
  <si>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</si>
  <si>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</si>
  <si>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</si>
  <si>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</si>
  <si>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</si>
  <si>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</si>
  <si>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</si>
  <si>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</si>
  <si>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</si>
  <si>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</si>
  <si>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</si>
  <si>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</si>
  <si>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</si>
  <si>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</si>
  <si>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</si>
  <si>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</si>
  <si>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</si>
  <si>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</si>
  <si>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</si>
  <si>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</si>
  <si>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</si>
  <si>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</si>
  <si>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</si>
  <si>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</si>
  <si>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</si>
  <si>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</si>
  <si>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</si>
  <si>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</si>
  <si>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</si>
  <si>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</si>
  <si>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</si>
  <si>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</si>
  <si>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</si>
  <si>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</si>
  <si>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</si>
  <si>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</si>
  <si>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</si>
  <si>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</si>
  <si>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</si>
  <si>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</si>
  <si>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</si>
  <si>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</si>
  <si>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</si>
  <si>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</si>
  <si>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</si>
  <si>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</si>
  <si>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</si>
  <si>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</si>
  <si>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</si>
  <si>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</si>
  <si>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</si>
  <si>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</si>
  <si>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</si>
  <si>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</si>
  <si>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</si>
  <si>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</si>
  <si>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</si>
  <si>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</si>
  <si>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</si>
  <si>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</si>
  <si>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</si>
  <si>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</si>
  <si>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</si>
  <si>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</si>
  <si>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</si>
  <si>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</si>
  <si>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</si>
  <si>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</si>
  <si>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</si>
  <si>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</si>
  <si>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</si>
  <si>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</si>
  <si>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</si>
  <si>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</si>
  <si>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</si>
  <si>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</si>
  <si>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</si>
  <si>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</si>
  <si>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</si>
  <si>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</si>
  <si>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</si>
  <si>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</si>
  <si>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</si>
  <si>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</si>
  <si>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</si>
  <si>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</si>
  <si>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</si>
  <si>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</si>
  <si>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</si>
  <si>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</si>
  <si>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</si>
  <si>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</si>
  <si>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</si>
  <si>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</si>
  <si>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</si>
  <si>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</si>
  <si>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</si>
  <si>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</si>
  <si>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</si>
  <si>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</si>
  <si>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</si>
  <si>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</si>
  <si>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</si>
  <si>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</si>
  <si>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</si>
  <si>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</si>
  <si>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</si>
  <si>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</si>
  <si>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</si>
  <si>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</si>
  <si>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</si>
  <si>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</si>
  <si>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</si>
  <si>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</si>
  <si>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</si>
  <si>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</si>
  <si>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</si>
  <si>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</si>
  <si>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</si>
  <si>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</si>
  <si>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</si>
  <si>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</si>
  <si>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</si>
  <si>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</si>
  <si>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</si>
  <si>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</si>
  <si>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</si>
  <si>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</si>
  <si>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</si>
  <si>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</si>
  <si>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</si>
  <si>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</si>
  <si>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</si>
  <si>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</si>
  <si>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</si>
  <si>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электроснабжение новых потребителей</t>
  </si>
  <si>
    <t>Развитие электрической сети/усиление существующей электрической сети, связанное с подключением новых потребителей</t>
  </si>
  <si>
    <t>Размер платы за технологическое присоединение (в соответствии с договором об осуществлении технологического присоединения), млн рублей с НДС</t>
  </si>
  <si>
    <t>строительство ВЛ-0,4кВ, разработку проектной документации, установка прибора учета</t>
  </si>
  <si>
    <t>1.1.1.1 Технологическое присоединение энергопринимающих устройств потребителей максимальной мощностью до 15 кВт включительно</t>
  </si>
  <si>
    <t>Строительство в целях технологического присоединения</t>
  </si>
  <si>
    <t>присоединение новых потребителей</t>
  </si>
  <si>
    <t>Г</t>
  </si>
  <si>
    <t>Тип опор (преобладающий вид
прокладки КЛ, опор)</t>
  </si>
  <si>
    <t>Максимальная мощность энергопринимающих устройств всего, кВт</t>
  </si>
  <si>
    <t>Максимальная мощность энергопринимающих устройств присоединяемых, кВт</t>
  </si>
  <si>
    <t>Максимальная мощность энергопринимающих устройств ранее присоединенных, кВт</t>
  </si>
  <si>
    <t>Год 2020</t>
  </si>
  <si>
    <t>Год 2021</t>
  </si>
  <si>
    <t>СИП,АПвПу, АВбШв, ж/б опоры, дер. опоры, арматура, КТПН.</t>
  </si>
  <si>
    <t xml:space="preserve">Факт </t>
  </si>
  <si>
    <t>Цели (указать укрупненные цели в соответствии с приложением 2)</t>
  </si>
  <si>
    <t xml:space="preserve">Строительство </t>
  </si>
  <si>
    <t>Строительство</t>
  </si>
  <si>
    <t>выполнено</t>
  </si>
  <si>
    <t>ВЛ-0,4кВ</t>
  </si>
  <si>
    <t>0,22кВ</t>
  </si>
  <si>
    <t>III</t>
  </si>
  <si>
    <t>жилой дом</t>
  </si>
  <si>
    <t>0,38кВ</t>
  </si>
  <si>
    <t>жб</t>
  </si>
  <si>
    <t>ВЛ</t>
  </si>
  <si>
    <t>Энергетика</t>
  </si>
  <si>
    <t>Прайс лист</t>
  </si>
  <si>
    <t>КЛ</t>
  </si>
  <si>
    <t>Технологическое присоединение энергопринимающих устройств потребителей максимальной мощностью до 15 кВт (2020г. I квартал)</t>
  </si>
  <si>
    <r>
      <t xml:space="preserve">Год раскрытия информации: </t>
    </r>
    <r>
      <rPr>
        <b/>
        <u/>
        <sz val="12"/>
        <rFont val="Times New Roman"/>
        <family val="1"/>
        <charset val="204"/>
      </rPr>
      <t>2020</t>
    </r>
    <r>
      <rPr>
        <b/>
        <sz val="12"/>
        <rFont val="Times New Roman"/>
        <family val="1"/>
        <charset val="204"/>
      </rPr>
      <t xml:space="preserve"> год</t>
    </r>
  </si>
  <si>
    <t>1,93 млн. руб с НДС</t>
  </si>
  <si>
    <t>0005-ТП-2020 от 17.01.2020</t>
  </si>
  <si>
    <t>452450, Башкортостан Респ, Бирский р-н, Бирск г, Коммунистическая ул, дом № 11</t>
  </si>
  <si>
    <t>0008-ТП-2020 от 16.01.2020</t>
  </si>
  <si>
    <t>452000, РБ, г. Уфа, р-н Октябрьский, с. Нагаево, кв-л 35, кад. номер 02:55:040610:9582, ул. 65-летия Победы, д. 180-б</t>
  </si>
  <si>
    <t>0009-ТП-2020 от 16.01.2020</t>
  </si>
  <si>
    <t>452000, РБ, г. Уфа, р-н Октябрьский, с. Нагаево, кв-л 35, кад. номер 02:55:040610:9523, ул. Европейская, д. 2</t>
  </si>
  <si>
    <t>0010-ТП-2020 от 16.01.2020</t>
  </si>
  <si>
    <t>452000, РБ, г. Уфа, р-н Октябрьский, с. Нагаево, кв-л 35, кад. номер 02:55:040610:9305, ул. Доброжелательная, д.16</t>
  </si>
  <si>
    <t>0011-ТП-2020 от 16.01.2020</t>
  </si>
  <si>
    <t>452000, РБ, г. Уфа, р-н Октябрьский, с. Нагаево, кв-л 35, кад. номер 02:55:040610:9701, ул. Европейская, д. 12</t>
  </si>
  <si>
    <t>0012-ТП-2020 от 16.01.2020</t>
  </si>
  <si>
    <t>452000, РБ, г. Уфа, р-н Октябрьский, с. Нагаево, кв-л 35, кад. номер 02:55:040610:9636, ул. Славянская, д.30</t>
  </si>
  <si>
    <t>0024-ТП-2020 от 20.01.2020</t>
  </si>
  <si>
    <t>452000, РБ, г. Уфа, р-н Октябрьский, с. Нагаево, кв-л 35, кад. номер 02:55:040610:9393, ул. Европейская, д. 10</t>
  </si>
  <si>
    <t>0025-ТП-2020 от 28.01.2020</t>
  </si>
  <si>
    <t>452469, Башкортостан Респ, Бирский р-н, Бирск г, Пономаревка с, Кузнечная ул, дом № 1, корпус д</t>
  </si>
  <si>
    <t>0027-ТП-2020 от 28.01.2020</t>
  </si>
  <si>
    <t>452450, Башкортостан Респ, Бирский р-н, Бирск г, коллективный сад "Дубравушка", уч.29</t>
  </si>
  <si>
    <t>0032-ТП-2020 от 29.01.2020</t>
  </si>
  <si>
    <t>452450, Башкортостан Респ, Бирский р-н, Бирск г, коллективный сад "Дубравушка", уч.25</t>
  </si>
  <si>
    <t>0033-ТП-2020 от 29.01.2020</t>
  </si>
  <si>
    <t>452450, Башкортостан Респ, Бирский р-н, Бирск г, коллективный сад "Дубравушка", уч.27</t>
  </si>
  <si>
    <t>0035-ТП-2020 от 29.01.2020</t>
  </si>
  <si>
    <t>452450, Башкортостан Респ, Бирский р-н, Бирск г, коллективный сад "Дубравушка", уч.28</t>
  </si>
  <si>
    <t>0042-ТП-2020 от 30.01.2020</t>
  </si>
  <si>
    <t>452455, Башкортостан Респ, Бирский р-н, Бирск г, Кутузова ул, дом № 111</t>
  </si>
  <si>
    <t>0055-ТП-2020 от 13.02.2020</t>
  </si>
  <si>
    <t>452450, Башкортостан Респ, Бирский р-н, Бирск г, в районе завода "Прогресс", проезд № 1, гараж № 13</t>
  </si>
  <si>
    <t>0059-ТП-2020 от 13.02.2020</t>
  </si>
  <si>
    <t>452450, Башкортостан Респ, Бирский р-н, Бирск г, район электромеханического завода "Прогресс", проезд № 1, гараж № 7</t>
  </si>
  <si>
    <t>0061-ТП-2020 от 12.02.2020</t>
  </si>
  <si>
    <t>452450, Башкортостан Респ, Бирский р-н, Бирск г, Предпринимателей ул, дом № 52</t>
  </si>
  <si>
    <t>0083-ТП-2020 от 17.02.2020</t>
  </si>
  <si>
    <t>452451, Башкортостан Респ, Бирский р-н, Бирск г, Карла Маркса ул, дом № 25</t>
  </si>
  <si>
    <t>0088-ТП-2020 от 19.02.2020</t>
  </si>
  <si>
    <t>452000, РБ, г. Уфа, р-н Октябрьский, с. Нагаево, кв-л 35, кад. номер 02:55:040610:9318, ул. Доброжелательная, д. 28</t>
  </si>
  <si>
    <t>0090-ТП-2020 от 20.02.2020</t>
  </si>
  <si>
    <t>452469, Башкортостан Респ, Бирский р-н, Бирск г, Победы ул, дом № 35</t>
  </si>
  <si>
    <t>0110-ТП-2020 от 18.02.2020</t>
  </si>
  <si>
    <t>452455, Башкортостан Респ, Бирский р-н, Бирск г, Республиканская ул, дом № 42, корпус Р</t>
  </si>
  <si>
    <t>0115-ТП-2020 от 18.02.2020</t>
  </si>
  <si>
    <t>452451, Башкортостан Респ, Бирский р-н, Бирск г, Гагарина ул, дом № 91, корпус в</t>
  </si>
  <si>
    <t>0131-ТП-2020 от 26.02.2020</t>
  </si>
  <si>
    <t>452450, Башкортостан Респ, Бирский р-н, Бирск г, Гагарина ул, д. 86-б, пом. 14</t>
  </si>
  <si>
    <t>0152-ТП-2020 от 06.03.2020</t>
  </si>
  <si>
    <t>452469, Башкортостан Респ, Бирский р-н, Бирск г, Кленовая ул, дом № 32</t>
  </si>
  <si>
    <t>0153-ТП-2020 от 06.03.2020</t>
  </si>
  <si>
    <t>452455, Башкортостан Респ, Бирский р-н, Бирск г, Шоссейная ул, дом № 15</t>
  </si>
  <si>
    <t>0163-ТП-2020 от 11.03.2020</t>
  </si>
  <si>
    <t>452455, Башкортостан Респ, Бирский р-н, Бирск г, Республиканская ул, дом № 94</t>
  </si>
  <si>
    <t>0166-ТП-2020 от 05.03.2020</t>
  </si>
  <si>
    <t>452000, РБ, г. Уфа, р-н Октябрьский, с. Нагаево, кв-л 35, кад. номер 02:55:040610:9658, ул. Облепиховая, д. 27</t>
  </si>
  <si>
    <t>0171-ТП-2020 от 16.03.2020</t>
  </si>
  <si>
    <t>452450, Башкортостан Респ, Бирский р-н, Бирск г, район электромеханического завода "Прогресс", пр1, гараж № 33</t>
  </si>
  <si>
    <t>0179-ТП-2020 от 13.03.2020</t>
  </si>
  <si>
    <t>452000, РБ, г. Уфа, р-н Октябрьский, с. Нагаево, кв-л 35, кад. номер 02:55:040610:9452, ул. Почетная, д. 30</t>
  </si>
  <si>
    <t>0180-ТП-2020 от 13.03.2020</t>
  </si>
  <si>
    <t>452000, РБ, г. Уфа, р-н Октябрьский, с. Нагаево, кв-л 35, кад. номер 02:55:040610:9296, ул. Доброжелательная, д. 24</t>
  </si>
  <si>
    <t>0181-ТП-2020 от 13.03.2020</t>
  </si>
  <si>
    <t>452000, РБ, г. Уфа, р-н Октябрьский, с. Нагаево, кв-л 35, кад. номер 02:55:040610:9681, ул. Доброжелательная, д. 25</t>
  </si>
  <si>
    <t>0217-ТП-2020 от 27.03.2020</t>
  </si>
  <si>
    <t>452000, РБ, г. Уфа, р-н Октябрьский, с. Нагаево, кв-л 35, кад. номер 02:55:040610:9659, ул. Почетная, д. 15</t>
  </si>
  <si>
    <t>0219-ТП-2020 от 27.03.2020</t>
  </si>
  <si>
    <t>452000, РБ, г. Уфа, р-н Октябрьский, с. Нагаево, кв-л 35, кад. номер 02:55:040610:9468, ул. Облепиховая, д. 25</t>
  </si>
  <si>
    <t>0503-ТП-2019 от 02.09.2019</t>
  </si>
  <si>
    <t>452450, Башкортостан Респ, Бирский р-н, Бирск г, Подлесная ул, дом № 15, корпус а</t>
  </si>
  <si>
    <t>0698-ТП-2019 от 25.10.2019</t>
  </si>
  <si>
    <t>452450, Башкортостан Респ, Бирский р-н, Бирск г, Гагарина ул, 86-б, гараж 12</t>
  </si>
  <si>
    <t>0756-ТП-2019 от 20.11.2019</t>
  </si>
  <si>
    <t>452455, Башкортостан Респ, Бирский р-н, Бирск г, Шоссейная ул, дом № 51</t>
  </si>
  <si>
    <t>0760-ТП-2019 от 19.11.2019</t>
  </si>
  <si>
    <t>452470, Башкортостан Респ, Бирский р-н, "Дубравушка" коллективный сад, уч.47</t>
  </si>
  <si>
    <t>0761-ТП-2019 от 19.11.2019</t>
  </si>
  <si>
    <t>452470, Башкортостан Респ, Бирский р-н, "Дубравушка" коллективный сад, уч.41</t>
  </si>
  <si>
    <t>0767-ТП-2019 от 05.12.2019</t>
  </si>
  <si>
    <t>452450, Башкортостан Респ, Бирский р-н, Бирск г, Горгаз мкр, бокс 2/34</t>
  </si>
  <si>
    <t>0777-ТП-2019 от 20.12.2019</t>
  </si>
  <si>
    <t>452469, Башкортостан Респ, Бирский р-н, Бирск г, Победы ул, дом № 20</t>
  </si>
  <si>
    <t>0786-ТП-2019 от 09.12.2019</t>
  </si>
  <si>
    <t>452450, Башкортостан Респ, Бирский р-н, Бирск г, 2 Пятилетка ул, дом № 32</t>
  </si>
  <si>
    <t>0789-ТП-2019 от 10.12.2019</t>
  </si>
  <si>
    <t>452450, Башкортостан Респ, Бирский р-н, Бирск г, Революционная ул, дом № 6, кв. 2</t>
  </si>
  <si>
    <t>0793-ТП-2019 от 16.12.2019</t>
  </si>
  <si>
    <t>452455, Башкортостан Респ, Бирский р-н, Бирск г, Сиреневая ул, дом № 33</t>
  </si>
  <si>
    <t>0804-ТП-2019 от 19.12.2019</t>
  </si>
  <si>
    <t>452470, Башкортостан Респ, Бирский р-н, "Дубравушка" коллективный сад, уч. 46</t>
  </si>
  <si>
    <t>0809-ТП-2019 от 20.12.2019</t>
  </si>
  <si>
    <t>452450, Башкортостан Респ, Бирский р-н, Бирск г, Горгаз мкр, бокс 3/29</t>
  </si>
  <si>
    <t>0827-ТП-2019 от 10.01.2020</t>
  </si>
  <si>
    <t>452453, Башкортостан Респ, Бирский р-н, Бирск г, Мустая Карима ул, дом № 65</t>
  </si>
  <si>
    <t>0831-ТП-2019 от 27.12.2019</t>
  </si>
  <si>
    <t>452470, Башкортостан Респ, Бирский р-н, "Дубравушка" коллективный сад, уч. 49</t>
  </si>
  <si>
    <t>0835-ТП-2019 от 24.12.2019</t>
  </si>
  <si>
    <t>452455, Башкортостан Респ, Бирский р-н, Бирск г, Сиреневая ул, дом № 32</t>
  </si>
  <si>
    <t>0845-ТП-2019 от 27.12.2019</t>
  </si>
  <si>
    <t>452469, Башкортостан Респ, Бирский р-н, Бирск г, Радужная ул, дом № 106</t>
  </si>
  <si>
    <t>0846-ТП-2019 от 10.01.2020</t>
  </si>
  <si>
    <t>452452, Башкортостан Респ, Бирский р-н, Бирск г, Кирова ул, дом № 45</t>
  </si>
  <si>
    <t>0847-ТП-2019 от 30.12.2019</t>
  </si>
  <si>
    <t>452455, Башкортостан Респ, Бирский р-н, Бирск г, Республиканская ул, дом № 30</t>
  </si>
  <si>
    <t>0850-ТП-2019 от 14.01.2020</t>
  </si>
  <si>
    <t>452469, Башкортостан Респ, Бирский р-н, Бирск г, Столярова ул, дом № 119</t>
  </si>
  <si>
    <t>0006-ТП-2020 от 17.01.2020</t>
  </si>
  <si>
    <t>452000, Башкортостан Респ, Уфа г, Октябрьский р-н, Нагаево с, кад.02:55:040616:3241</t>
  </si>
  <si>
    <t>00214-ОТП/2016 от 04.05.2016</t>
  </si>
  <si>
    <t>РБ, г. Бирск, ул. Свиридова, д. 4</t>
  </si>
  <si>
    <t>0031-ТП-2020 от 28.01.2020</t>
  </si>
  <si>
    <t>452450, Башкортостан Респ, Бирский р-н, Бирск г, коллективный сад "Дубравушка", уч.13</t>
  </si>
  <si>
    <t>0056-ТП-2020 от 13.02.2020</t>
  </si>
  <si>
    <t>452450, Башкортостан Респ, Бирский р-н, Бирск г, в р-не з-да "Прогресс", проезд № 1, гараж 119</t>
  </si>
  <si>
    <t>0078-ТП-2020 от 12.02.2020</t>
  </si>
  <si>
    <t>452469, Башкортостан Респ, Бирский р-н, Бирск г, Жукова ул, дом № 49</t>
  </si>
  <si>
    <t>0132-ТП-2020 от 20.02.2020</t>
  </si>
  <si>
    <t>452469, Башкортостан Респ, Бирский р-н, Бирск г, Озерная ул, дом № 7</t>
  </si>
  <si>
    <t>0141-ТП-2020 от 06.03.2020</t>
  </si>
  <si>
    <t>452450, Башкортостан Респ, Бирский р-н, Бирск г, ул. Родниковая 14-а, бокс 2/23</t>
  </si>
  <si>
    <t>0537-ТП-2019 от 25.09.2019</t>
  </si>
  <si>
    <t>452469, Башкортостан Респ, Бирский р-н, Бирск г, Преображенская ул, дом № 14</t>
  </si>
  <si>
    <t>0666-ТП-2019 от 02.10.2019</t>
  </si>
  <si>
    <t>452450, Башкортостан Респ, Бирский р-н, Бирск г, Прогресс мкр, бокс 2/80</t>
  </si>
  <si>
    <t>0718-ТП-2019 от 31.10.2019</t>
  </si>
  <si>
    <t>452450, Башкортостан Респ, Бирский р-н, Бирск г, Цюрупы ул, дом № 54</t>
  </si>
  <si>
    <t>0795-ТП-2019 от 19.12.2019</t>
  </si>
  <si>
    <t>452450, Башкортостан Респ, Бирский р-н, Бирск г, район электромеханического завода Прогресс, пр. 3, гараж 46</t>
  </si>
  <si>
    <t>0807-ТП-2019 от 20.12.2019</t>
  </si>
  <si>
    <t>452450, Башкортостан Респ, Бирский р-н, Бирск г, Гарипова ул, дом № 2</t>
  </si>
  <si>
    <t>0826-ТП-2019 от 27.12.2019</t>
  </si>
  <si>
    <t>452469, Башкортостан Респ, Бирский р-н, Бирск г, Радостная ул, дом № 13</t>
  </si>
  <si>
    <t>0851-ТП-2019 от 14.01.2020</t>
  </si>
  <si>
    <t>452451, Башкортостан Респ, Бирский р-н, Бирск г, Родниковая ул, 14, корпус а, бокс 2/11</t>
  </si>
  <si>
    <t>0,54 млн. руб с НДС</t>
  </si>
  <si>
    <t>Сечение провода на участке линии электропередачи, мм</t>
  </si>
  <si>
    <t>траншея</t>
  </si>
  <si>
    <t xml:space="preserve"> ВЛ-0,4кВ в районе электр-го завода "Прогресс", проезд 1, гараж №119 </t>
  </si>
  <si>
    <t xml:space="preserve"> ВЛ-0,4кВ в районе электр-го завода "Прогресс", проезд 3, гараж №46 </t>
  </si>
  <si>
    <t xml:space="preserve"> ВЛ-0,4кВ в районе электр-го завода "Прогресс", проезд 5, гараж №73 </t>
  </si>
  <si>
    <t xml:space="preserve"> ВЛ-0,4кВ ул.Гарипова,2 </t>
  </si>
  <si>
    <t xml:space="preserve"> ВЛ-0,4кВ ул.Жукова,49 </t>
  </si>
  <si>
    <t xml:space="preserve"> ВЛ-0,4кВ ул.Интернациональная,161а </t>
  </si>
  <si>
    <t xml:space="preserve"> ВЛ-0,4кВ ул.Озерная,7 </t>
  </si>
  <si>
    <t xml:space="preserve"> ВЛ-0,4кВ ул.Родниковая, 14а, бокс 2/11 </t>
  </si>
  <si>
    <t xml:space="preserve"> ВЛ-0,4кВ ул.Родниковая,14а, бокс 2/23 </t>
  </si>
  <si>
    <t xml:space="preserve"> ВЛ-0,4кВ ул.Цюрупы, 54 </t>
  </si>
  <si>
    <t xml:space="preserve"> ВЛ-0,4кВ ул.Радужная,46</t>
  </si>
  <si>
    <t xml:space="preserve"> ВЛ-0,4кВ ул.Ягодная,8В </t>
  </si>
  <si>
    <t xml:space="preserve"> ВЛ-0,4кВ ул.Цюрупы, 4 А </t>
  </si>
  <si>
    <t xml:space="preserve"> ВЛ-0,4кВ к/сад "Дубравушка", уч.№13 </t>
  </si>
  <si>
    <t xml:space="preserve"> ВЛ-0,4кВ с.Нагаево, квартал 35, кад.№: 02:55:040616:3241 </t>
  </si>
  <si>
    <t xml:space="preserve"> ВЛ-0,4кВ с.Нагаево, квартал 35, кад.№: 02:55:040616:3392 </t>
  </si>
  <si>
    <t xml:space="preserve"> ВЛ-0,4кВ ул.Преображенская,14 </t>
  </si>
  <si>
    <t xml:space="preserve"> ВЛ-0,4кВ ул.Радостная,13 </t>
  </si>
  <si>
    <t xml:space="preserve"> ВЛ-10кВ с.Нагаево, квартал 35, кад.№02:55:040616:3241 </t>
  </si>
  <si>
    <t xml:space="preserve"> КЛ-10кВ с.Нагаево, квартал 35, кад.№:02:55:040616:3241 </t>
  </si>
  <si>
    <t>СИП,АПвПу, АВбШв, ж/б опоры, дер. опоры, арматура</t>
  </si>
  <si>
    <t>Строительство в целях технологическтго присоединения на 2019 год</t>
  </si>
  <si>
    <t>закупка у ед.поставщика</t>
  </si>
  <si>
    <t xml:space="preserve">ООО "УралТрансСтрой"           </t>
  </si>
  <si>
    <t>6.2.7)</t>
  </si>
  <si>
    <t>конкурсная комиссия</t>
  </si>
  <si>
    <t xml:space="preserve"> по состоянию на 01.01.года 2019</t>
  </si>
  <si>
    <t>по состоянию на 01.05.года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</si>
</sst>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8"/>
      <name val="Arial"/>
      <family val="2"/>
      <charset val="204"/>
    </font>
    <font>
      <sz val="11"/>
      <name val="Calibri"/>
      <family val="2"/>
      <scheme val="minor"/>
    </font>
    <font>
      <sz val="11"/>
      <color rgb="FF000000"/>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ck">
        <color auto="1"/>
      </left>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xf numFmtId="0" fontId="70" fillId="0" borderId="0" applyNumberFormat="0" applyFill="0" applyBorder="0" applyAlignment="0" applyProtection="0"/>
  </cellStyleXfs>
  <cellXfs count="4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0" fontId="36" fillId="25" borderId="0" xfId="49" applyFont="1" applyFill="1"/>
    <xf numFmtId="0" fontId="41" fillId="0" borderId="45" xfId="2" applyFont="1" applyFill="1" applyBorder="1" applyAlignment="1">
      <alignment horizont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10" fillId="0" borderId="0" xfId="1" applyFont="1" applyAlignment="1">
      <alignment horizontal="left"/>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3" fillId="0" borderId="0" xfId="1" applyBorder="1" applyAlignment="1">
      <alignment horizontal="left"/>
    </xf>
    <xf numFmtId="0" fontId="3" fillId="0" borderId="0" xfId="1" applyAlignment="1">
      <alignment horizontal="left"/>
    </xf>
    <xf numFmtId="0" fontId="43" fillId="0" borderId="1" xfId="2" applyNumberFormat="1" applyFont="1" applyBorder="1" applyAlignment="1">
      <alignment horizontal="center" vertical="center" wrapText="1"/>
    </xf>
    <xf numFmtId="0" fontId="43" fillId="0" borderId="1" xfId="2" applyFont="1" applyBorder="1" applyAlignment="1">
      <alignment vertical="center" wrapText="1"/>
    </xf>
    <xf numFmtId="0" fontId="11" fillId="0" borderId="0" xfId="2" applyFont="1" applyFill="1" applyAlignment="1">
      <alignment vertical="center"/>
    </xf>
    <xf numFmtId="0" fontId="11" fillId="0" borderId="1" xfId="2" applyFont="1" applyBorder="1" applyAlignment="1">
      <alignment vertical="center" wrapText="1"/>
    </xf>
    <xf numFmtId="2" fontId="41" fillId="0" borderId="45" xfId="2" applyNumberFormat="1" applyFont="1" applyFill="1" applyBorder="1" applyAlignment="1">
      <alignment horizontal="center" vertical="center" wrapText="1"/>
    </xf>
    <xf numFmtId="0" fontId="43" fillId="0" borderId="2" xfId="62" applyFont="1" applyBorder="1" applyAlignment="1">
      <alignment horizontal="center" vertical="center" wrapText="1"/>
    </xf>
    <xf numFmtId="0" fontId="43" fillId="0" borderId="0" xfId="0" applyFont="1" applyFill="1" applyAlignment="1">
      <alignment horizontal="center" vertical="center" wrapText="1"/>
    </xf>
    <xf numFmtId="0" fontId="11" fillId="0" borderId="0" xfId="62" applyFont="1" applyAlignment="1">
      <alignment horizontal="center" vertical="center"/>
    </xf>
    <xf numFmtId="0" fontId="11" fillId="0" borderId="0" xfId="62" applyFont="1" applyAlignment="1">
      <alignment horizontal="left" wrapText="1"/>
    </xf>
    <xf numFmtId="0" fontId="10" fillId="0" borderId="0" xfId="1" applyFont="1" applyAlignment="1">
      <alignment wrapText="1"/>
    </xf>
    <xf numFmtId="0" fontId="10" fillId="0" borderId="0" xfId="1" applyFont="1" applyAlignment="1">
      <alignment horizontal="left" wrapText="1"/>
    </xf>
    <xf numFmtId="0" fontId="43" fillId="0" borderId="0" xfId="0" applyFont="1" applyFill="1" applyAlignment="1">
      <alignment horizontal="left" vertical="center" wrapText="1"/>
    </xf>
    <xf numFmtId="0" fontId="10" fillId="0" borderId="0" xfId="1" applyFont="1" applyBorder="1" applyAlignment="1">
      <alignment wrapText="1"/>
    </xf>
    <xf numFmtId="0" fontId="10" fillId="0" borderId="0" xfId="1" applyFont="1" applyBorder="1" applyAlignment="1">
      <alignment horizontal="left" wrapText="1"/>
    </xf>
    <xf numFmtId="0" fontId="6" fillId="0" borderId="0" xfId="1" applyFont="1" applyAlignment="1">
      <alignment wrapText="1"/>
    </xf>
    <xf numFmtId="0" fontId="6" fillId="0" borderId="0" xfId="1" applyFont="1" applyAlignment="1">
      <alignment horizontal="left" wrapText="1"/>
    </xf>
    <xf numFmtId="0" fontId="11" fillId="0" borderId="0" xfId="62" applyFont="1" applyAlignment="1">
      <alignment horizontal="left" vertical="center" wrapText="1"/>
    </xf>
    <xf numFmtId="0" fontId="11" fillId="0" borderId="0" xfId="62" applyFont="1" applyAlignment="1">
      <alignment horizontal="center" vertical="center" wrapText="1"/>
    </xf>
    <xf numFmtId="0" fontId="11" fillId="0" borderId="1" xfId="6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45" xfId="2" applyFont="1" applyFill="1" applyBorder="1" applyAlignment="1">
      <alignment horizontal="left" vertical="center"/>
    </xf>
    <xf numFmtId="0" fontId="41" fillId="0" borderId="46" xfId="2" applyFont="1" applyFill="1" applyBorder="1" applyAlignment="1">
      <alignment vertical="center"/>
    </xf>
    <xf numFmtId="0" fontId="41" fillId="0" borderId="53" xfId="2" applyFont="1" applyFill="1" applyBorder="1" applyAlignment="1">
      <alignment vertical="top" wrapText="1"/>
    </xf>
    <xf numFmtId="0" fontId="41" fillId="0" borderId="54" xfId="2" applyFont="1" applyFill="1" applyBorder="1" applyAlignment="1">
      <alignment vertical="center"/>
    </xf>
    <xf numFmtId="0" fontId="41" fillId="0" borderId="47" xfId="2" applyFont="1" applyFill="1" applyBorder="1" applyAlignment="1">
      <alignment vertical="center" wrapText="1"/>
    </xf>
    <xf numFmtId="0" fontId="15" fillId="0" borderId="0" xfId="1" applyFont="1" applyFill="1"/>
    <xf numFmtId="0" fontId="68" fillId="0" borderId="0" xfId="1" applyFont="1" applyFill="1" applyBorder="1"/>
    <xf numFmtId="0" fontId="68" fillId="0" borderId="0" xfId="1" applyFont="1" applyFill="1"/>
    <xf numFmtId="0" fontId="42" fillId="0" borderId="1" xfId="2" applyFont="1" applyFill="1" applyBorder="1" applyAlignment="1">
      <alignment horizontal="center" vertical="center" wrapText="1"/>
    </xf>
    <xf numFmtId="0" fontId="12" fillId="0" borderId="1" xfId="1" applyFont="1" applyFill="1" applyBorder="1" applyAlignment="1">
      <alignment horizontal="center" vertical="center"/>
    </xf>
    <xf numFmtId="0" fontId="43" fillId="0" borderId="1" xfId="2" applyNumberFormat="1" applyFont="1" applyFill="1" applyBorder="1" applyAlignment="1">
      <alignment horizontal="center" vertical="center" wrapText="1"/>
    </xf>
    <xf numFmtId="9" fontId="43" fillId="0" borderId="1" xfId="2" applyNumberFormat="1" applyFont="1" applyFill="1" applyBorder="1" applyAlignment="1">
      <alignment horizontal="center" vertical="center" wrapText="1"/>
    </xf>
    <xf numFmtId="0" fontId="43" fillId="0" borderId="1" xfId="1" applyFont="1" applyFill="1" applyBorder="1" applyAlignment="1">
      <alignment horizontal="center" vertical="center" wrapText="1"/>
    </xf>
    <xf numFmtId="0" fontId="43" fillId="0" borderId="3" xfId="62" applyFont="1" applyBorder="1" applyAlignment="1">
      <alignment horizontal="center" vertical="center" wrapText="1"/>
    </xf>
    <xf numFmtId="0" fontId="40" fillId="0" borderId="1" xfId="1" applyFont="1" applyBorder="1" applyAlignment="1">
      <alignment horizontal="center" vertical="center" wrapText="1"/>
    </xf>
    <xf numFmtId="0" fontId="11" fillId="0" borderId="3" xfId="62" applyFont="1" applyBorder="1" applyAlignment="1">
      <alignment horizontal="center" vertical="center" wrapText="1"/>
    </xf>
    <xf numFmtId="0" fontId="4" fillId="0" borderId="0" xfId="1" applyFont="1" applyFill="1" applyBorder="1" applyAlignment="1">
      <alignment horizontal="center" vertical="center"/>
    </xf>
    <xf numFmtId="0" fontId="43" fillId="0" borderId="1" xfId="1" applyFont="1" applyFill="1" applyBorder="1" applyAlignment="1">
      <alignment horizontal="center" vertical="center" wrapText="1"/>
    </xf>
    <xf numFmtId="0" fontId="4"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1" xfId="49" applyFont="1" applyFill="1" applyBorder="1" applyAlignment="1">
      <alignment horizontal="center" vertical="center" wrapText="1"/>
    </xf>
    <xf numFmtId="0" fontId="69" fillId="0" borderId="2" xfId="0" applyFont="1" applyBorder="1" applyAlignment="1">
      <alignment horizontal="center" vertical="center"/>
    </xf>
    <xf numFmtId="0" fontId="69" fillId="26" borderId="21" xfId="0" applyFont="1" applyFill="1" applyBorder="1" applyAlignment="1">
      <alignment horizontal="center" vertical="center" wrapText="1"/>
    </xf>
    <xf numFmtId="167" fontId="69" fillId="26" borderId="21" xfId="0" applyNumberFormat="1" applyFont="1" applyFill="1" applyBorder="1" applyAlignment="1">
      <alignment horizontal="center" vertical="center" wrapText="1"/>
    </xf>
    <xf numFmtId="4" fontId="69" fillId="26" borderId="3" xfId="0" applyNumberFormat="1" applyFont="1" applyFill="1" applyBorder="1" applyAlignment="1">
      <alignment horizontal="center" vertical="center" wrapText="1"/>
    </xf>
    <xf numFmtId="0" fontId="69" fillId="26" borderId="3" xfId="0" applyFont="1" applyFill="1" applyBorder="1" applyAlignment="1">
      <alignment horizontal="center" vertical="center" wrapText="1"/>
    </xf>
    <xf numFmtId="0" fontId="70" fillId="26" borderId="21" xfId="68" applyFill="1" applyBorder="1" applyAlignment="1">
      <alignment horizontal="center" vertical="center" wrapText="1"/>
    </xf>
    <xf numFmtId="49" fontId="69" fillId="26" borderId="21" xfId="0" applyNumberFormat="1" applyFont="1" applyFill="1" applyBorder="1" applyAlignment="1">
      <alignment horizontal="center" vertical="center" wrapText="1"/>
    </xf>
    <xf numFmtId="14" fontId="69" fillId="26" borderId="21" xfId="0" applyNumberFormat="1" applyFont="1" applyFill="1" applyBorder="1" applyAlignment="1">
      <alignment horizontal="center" vertical="center" wrapText="1"/>
    </xf>
    <xf numFmtId="0" fontId="69" fillId="0" borderId="21" xfId="0" applyFont="1" applyBorder="1" applyAlignment="1">
      <alignment horizontal="center" vertical="center" wrapText="1"/>
    </xf>
    <xf numFmtId="0" fontId="36" fillId="0" borderId="0" xfId="49" applyFont="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20" xfId="1" applyFont="1" applyBorder="1" applyAlignment="1">
      <alignment vertical="center"/>
    </xf>
    <xf numFmtId="0" fontId="43" fillId="0" borderId="1" xfId="1" applyFont="1" applyFill="1" applyBorder="1" applyAlignment="1">
      <alignment horizontal="center" vertical="center" wrapText="1"/>
    </xf>
    <xf numFmtId="0" fontId="50" fillId="0" borderId="10" xfId="1" applyFont="1" applyFill="1" applyBorder="1" applyAlignment="1">
      <alignment horizontal="center" vertical="center" wrapText="1"/>
    </xf>
    <xf numFmtId="0" fontId="50" fillId="0" borderId="2" xfId="1"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3" fillId="0" borderId="0" xfId="0" applyFont="1" applyFill="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0" fillId="0" borderId="6"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69" t="s">
        <v>540</v>
      </c>
      <c r="B5" s="269"/>
      <c r="C5" s="269"/>
      <c r="D5" s="176"/>
      <c r="E5" s="176"/>
      <c r="F5" s="176"/>
      <c r="G5" s="176"/>
      <c r="H5" s="176"/>
      <c r="I5" s="176"/>
      <c r="J5" s="176"/>
    </row>
    <row r="6" spans="1:22" s="10" customFormat="1" ht="18.75" x14ac:dyDescent="0.3">
      <c r="A6" s="15"/>
      <c r="F6" s="14"/>
      <c r="G6" s="14"/>
      <c r="H6" s="13"/>
    </row>
    <row r="7" spans="1:22" s="10" customFormat="1" ht="18.75" x14ac:dyDescent="0.2">
      <c r="A7" s="273" t="s">
        <v>10</v>
      </c>
      <c r="B7" s="273"/>
      <c r="C7" s="27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74" t="s">
        <v>490</v>
      </c>
      <c r="B9" s="274"/>
      <c r="C9" s="274"/>
      <c r="D9" s="6"/>
      <c r="E9" s="6"/>
      <c r="F9" s="6"/>
      <c r="G9" s="6"/>
      <c r="H9" s="6"/>
      <c r="I9" s="11"/>
      <c r="J9" s="11"/>
      <c r="K9" s="11"/>
      <c r="L9" s="11"/>
      <c r="M9" s="11"/>
      <c r="N9" s="11"/>
      <c r="O9" s="11"/>
      <c r="P9" s="11"/>
      <c r="Q9" s="11"/>
      <c r="R9" s="11"/>
      <c r="S9" s="11"/>
      <c r="T9" s="11"/>
      <c r="U9" s="11"/>
      <c r="V9" s="11"/>
    </row>
    <row r="10" spans="1:22" s="10" customFormat="1" ht="18.75" x14ac:dyDescent="0.2">
      <c r="A10" s="270" t="s">
        <v>493</v>
      </c>
      <c r="B10" s="270"/>
      <c r="C10" s="27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4" t="s">
        <v>516</v>
      </c>
      <c r="B12" s="274"/>
      <c r="C12" s="274"/>
      <c r="D12" s="6"/>
      <c r="E12" s="6"/>
      <c r="F12" s="6"/>
      <c r="G12" s="6"/>
      <c r="H12" s="6"/>
      <c r="I12" s="11"/>
      <c r="J12" s="11"/>
      <c r="K12" s="11"/>
      <c r="L12" s="11"/>
      <c r="M12" s="11"/>
      <c r="N12" s="11"/>
      <c r="O12" s="11"/>
      <c r="P12" s="11"/>
      <c r="Q12" s="11"/>
      <c r="R12" s="11"/>
      <c r="S12" s="11"/>
      <c r="T12" s="11"/>
      <c r="U12" s="11"/>
      <c r="V12" s="11"/>
    </row>
    <row r="13" spans="1:22" s="10" customFormat="1" ht="18.75" x14ac:dyDescent="0.2">
      <c r="A13" s="270" t="s">
        <v>492</v>
      </c>
      <c r="B13" s="270"/>
      <c r="C13" s="27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75" t="s">
        <v>539</v>
      </c>
      <c r="B15" s="275"/>
      <c r="C15" s="275"/>
      <c r="D15" s="6"/>
      <c r="E15" s="6"/>
      <c r="F15" s="6"/>
      <c r="G15" s="6"/>
      <c r="H15" s="6"/>
      <c r="I15" s="6"/>
      <c r="J15" s="6"/>
      <c r="K15" s="6"/>
      <c r="L15" s="6"/>
      <c r="M15" s="6"/>
      <c r="N15" s="6"/>
      <c r="O15" s="6"/>
      <c r="P15" s="6"/>
      <c r="Q15" s="6"/>
      <c r="R15" s="6"/>
      <c r="S15" s="6"/>
      <c r="T15" s="6"/>
      <c r="U15" s="6"/>
      <c r="V15" s="6"/>
    </row>
    <row r="16" spans="1:22" s="2" customFormat="1" ht="15" customHeight="1" x14ac:dyDescent="0.2">
      <c r="A16" s="270" t="s">
        <v>491</v>
      </c>
      <c r="B16" s="270"/>
      <c r="C16" s="27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1" t="s">
        <v>473</v>
      </c>
      <c r="B18" s="272"/>
      <c r="C18" s="27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65</v>
      </c>
      <c r="B22" s="38" t="s">
        <v>323</v>
      </c>
      <c r="C22" s="34" t="s">
        <v>513</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525</v>
      </c>
      <c r="C23" s="34" t="s">
        <v>510</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73" t="s">
        <v>425</v>
      </c>
      <c r="C24" s="183" t="s">
        <v>502</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73" t="s">
        <v>75</v>
      </c>
      <c r="C25" s="183" t="s">
        <v>506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73" t="s">
        <v>74</v>
      </c>
      <c r="C26" s="183" t="s">
        <v>508</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73" t="s">
        <v>426</v>
      </c>
      <c r="C27" s="183" t="s">
        <v>495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73" t="s">
        <v>427</v>
      </c>
      <c r="C28" s="183" t="s">
        <v>495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73" t="s">
        <v>428</v>
      </c>
      <c r="C29" s="183" t="s">
        <v>495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73</v>
      </c>
      <c r="B30" s="37" t="s">
        <v>429</v>
      </c>
      <c r="C30" s="183" t="s">
        <v>495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430</v>
      </c>
      <c r="C31" s="183" t="s">
        <v>502</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70</v>
      </c>
      <c r="B32" s="37" t="s">
        <v>431</v>
      </c>
      <c r="C32" s="183" t="s">
        <v>495</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444</v>
      </c>
      <c r="B33" s="37" t="s">
        <v>432</v>
      </c>
      <c r="C33" s="183" t="s">
        <v>495</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435</v>
      </c>
      <c r="B34" s="37" t="s">
        <v>72</v>
      </c>
      <c r="C34" s="34" t="s">
        <v>495</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7" t="s">
        <v>433</v>
      </c>
      <c r="C35" s="34" t="s">
        <v>495</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436</v>
      </c>
      <c r="B36" s="37" t="s">
        <v>434</v>
      </c>
      <c r="C36" s="34" t="s">
        <v>502</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7" t="s">
        <v>231</v>
      </c>
      <c r="C37" s="34" t="s">
        <v>495</v>
      </c>
      <c r="D37" s="21"/>
      <c r="E37" s="21"/>
      <c r="F37" s="21"/>
      <c r="G37" s="21"/>
      <c r="H37" s="21"/>
      <c r="I37" s="21"/>
      <c r="J37" s="21"/>
      <c r="K37" s="21"/>
      <c r="L37" s="21"/>
      <c r="M37" s="21"/>
      <c r="N37" s="21"/>
      <c r="O37" s="21"/>
      <c r="P37" s="21"/>
      <c r="Q37" s="21"/>
      <c r="R37" s="21"/>
      <c r="S37" s="21"/>
      <c r="T37" s="21"/>
      <c r="U37" s="21"/>
      <c r="V37" s="21"/>
    </row>
    <row r="38" spans="1:22" ht="63" x14ac:dyDescent="0.25">
      <c r="A38" s="22" t="s">
        <v>437</v>
      </c>
      <c r="B38" s="37" t="s">
        <v>485</v>
      </c>
      <c r="C38" s="34" t="s">
        <v>494</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7" t="s">
        <v>468</v>
      </c>
      <c r="C39" s="34" t="s">
        <v>495</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438</v>
      </c>
      <c r="B40" s="37" t="s">
        <v>482</v>
      </c>
      <c r="C40" s="34" t="s">
        <v>495</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7" t="s">
        <v>496</v>
      </c>
      <c r="C41" s="34" t="s">
        <v>495</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439</v>
      </c>
      <c r="B42" s="37" t="s">
        <v>474</v>
      </c>
      <c r="C42" s="34" t="s">
        <v>502</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469</v>
      </c>
      <c r="B43" s="37" t="s">
        <v>475</v>
      </c>
      <c r="C43" s="34" t="s">
        <v>495</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440</v>
      </c>
      <c r="B44" s="37" t="s">
        <v>476</v>
      </c>
      <c r="C44" s="34" t="s">
        <v>494</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470</v>
      </c>
      <c r="B45" s="37" t="s">
        <v>483</v>
      </c>
      <c r="C45" s="34" t="s">
        <v>672</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441</v>
      </c>
      <c r="B46" s="37" t="s">
        <v>484</v>
      </c>
      <c r="C46" s="34" t="s">
        <v>541</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0" zoomScale="85" zoomScaleNormal="70" zoomScaleSheetLayoutView="85" workbookViewId="0">
      <pane xSplit="2" ySplit="3" topLeftCell="C23" activePane="bottomRight" state="frozen"/>
      <selection activeCell="A20" sqref="A20"/>
      <selection pane="topRight" activeCell="C20" sqref="C20"/>
      <selection pane="bottomLeft" activeCell="A23" sqref="A23"/>
      <selection pane="bottomRight" activeCell="AB57" sqref="AB57"/>
    </sheetView>
  </sheetViews>
  <sheetFormatPr defaultRowHeight="15.75" x14ac:dyDescent="0.25"/>
  <cols>
    <col min="1" max="1" width="9.140625" style="54"/>
    <col min="2" max="2" width="57.85546875" style="54" customWidth="1"/>
    <col min="3" max="3" width="13" style="54" customWidth="1"/>
    <col min="4" max="4" width="17.85546875" style="54" customWidth="1"/>
    <col min="5" max="6" width="14.42578125" style="54" customWidth="1"/>
    <col min="7" max="10" width="6.140625" style="55" customWidth="1"/>
    <col min="11" max="26" width="6.140625" style="54" customWidth="1"/>
    <col min="27" max="27" width="13.140625" style="54" customWidth="1"/>
    <col min="28" max="28" width="24.85546875" style="54" customWidth="1"/>
    <col min="29" max="16384" width="9.140625" style="54"/>
  </cols>
  <sheetData>
    <row r="1" spans="1:28" ht="18.75" x14ac:dyDescent="0.25">
      <c r="A1" s="55"/>
      <c r="B1" s="55"/>
      <c r="C1" s="55"/>
      <c r="D1" s="55"/>
      <c r="E1" s="55"/>
      <c r="F1" s="55"/>
      <c r="K1" s="55"/>
      <c r="L1" s="55"/>
      <c r="AB1" s="36" t="s">
        <v>69</v>
      </c>
    </row>
    <row r="2" spans="1:28" ht="18.75" x14ac:dyDescent="0.3">
      <c r="A2" s="55"/>
      <c r="B2" s="55"/>
      <c r="C2" s="55"/>
      <c r="D2" s="55"/>
      <c r="E2" s="55"/>
      <c r="F2" s="55"/>
      <c r="K2" s="55"/>
      <c r="L2" s="55"/>
      <c r="AB2" s="13" t="s">
        <v>11</v>
      </c>
    </row>
    <row r="3" spans="1:28" ht="18.75" x14ac:dyDescent="0.3">
      <c r="A3" s="55"/>
      <c r="B3" s="55"/>
      <c r="C3" s="55"/>
      <c r="D3" s="55"/>
      <c r="E3" s="55"/>
      <c r="F3" s="55"/>
      <c r="K3" s="55"/>
      <c r="L3" s="55"/>
      <c r="AB3" s="13" t="s">
        <v>68</v>
      </c>
    </row>
    <row r="4" spans="1:28" ht="18.75" customHeight="1" x14ac:dyDescent="0.25">
      <c r="A4" s="269" t="str">
        <f>'1. паспорт местоположение'!A5</f>
        <v>Год раскрытия информации: 2020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row>
    <row r="5" spans="1:28" ht="18.75" x14ac:dyDescent="0.3">
      <c r="A5" s="55"/>
      <c r="B5" s="55"/>
      <c r="C5" s="55"/>
      <c r="D5" s="55"/>
      <c r="E5" s="55"/>
      <c r="F5" s="55"/>
      <c r="K5" s="55"/>
      <c r="L5" s="55"/>
      <c r="AB5" s="13"/>
    </row>
    <row r="6" spans="1:28" ht="18.75" x14ac:dyDescent="0.25">
      <c r="A6" s="273" t="s">
        <v>10</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row>
    <row r="7" spans="1:28" ht="18.75" x14ac:dyDescent="0.25">
      <c r="A7" s="11"/>
      <c r="B7" s="11"/>
      <c r="C7" s="11"/>
      <c r="D7" s="11"/>
      <c r="E7" s="11"/>
      <c r="F7" s="11"/>
      <c r="G7" s="11"/>
      <c r="H7" s="11"/>
      <c r="I7" s="79"/>
      <c r="J7" s="79"/>
      <c r="K7" s="79"/>
      <c r="L7" s="79"/>
      <c r="M7" s="79"/>
      <c r="N7" s="79"/>
      <c r="O7" s="79"/>
      <c r="P7" s="79"/>
      <c r="Q7" s="79"/>
      <c r="R7" s="79"/>
      <c r="S7" s="79"/>
      <c r="T7" s="79"/>
      <c r="U7" s="79"/>
      <c r="V7" s="79"/>
      <c r="W7" s="79"/>
      <c r="X7" s="79"/>
      <c r="Y7" s="79"/>
      <c r="Z7" s="79"/>
      <c r="AA7" s="79"/>
      <c r="AB7" s="79"/>
    </row>
    <row r="8" spans="1:28" x14ac:dyDescent="0.25">
      <c r="A8" s="274" t="str">
        <f>'1. паспорт местоположение'!A9</f>
        <v>ООО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row>
    <row r="9" spans="1:28" ht="18.75" customHeight="1" x14ac:dyDescent="0.25">
      <c r="A9" s="270" t="s">
        <v>9</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row>
    <row r="10" spans="1:28" ht="18.75" x14ac:dyDescent="0.25">
      <c r="A10" s="11"/>
      <c r="B10" s="11"/>
      <c r="C10" s="11"/>
      <c r="D10" s="11"/>
      <c r="E10" s="11"/>
      <c r="F10" s="11"/>
      <c r="G10" s="11"/>
      <c r="H10" s="11"/>
      <c r="I10" s="79"/>
      <c r="J10" s="79"/>
      <c r="K10" s="79"/>
      <c r="L10" s="79"/>
      <c r="M10" s="79"/>
      <c r="N10" s="79"/>
      <c r="O10" s="79"/>
      <c r="P10" s="79"/>
      <c r="Q10" s="79"/>
      <c r="R10" s="79"/>
      <c r="S10" s="79"/>
      <c r="T10" s="79"/>
      <c r="U10" s="79"/>
      <c r="V10" s="79"/>
      <c r="W10" s="79"/>
      <c r="X10" s="79"/>
      <c r="Y10" s="79"/>
      <c r="Z10" s="79"/>
      <c r="AA10" s="79"/>
      <c r="AB10" s="79"/>
    </row>
    <row r="11" spans="1:28" x14ac:dyDescent="0.25">
      <c r="A11" s="274" t="str">
        <f>'1. паспорт местоположение'!A12</f>
        <v>Г</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row>
    <row r="12" spans="1:28" x14ac:dyDescent="0.25">
      <c r="A12" s="270" t="s">
        <v>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row>
    <row r="13" spans="1:28" ht="16.5" customHeight="1" x14ac:dyDescent="0.3">
      <c r="A13" s="9"/>
      <c r="B13" s="9"/>
      <c r="C13" s="9"/>
      <c r="D13" s="9"/>
      <c r="E13" s="9"/>
      <c r="F13" s="9"/>
      <c r="G13" s="9"/>
      <c r="H13" s="9"/>
      <c r="I13" s="78"/>
      <c r="J13" s="78"/>
      <c r="K13" s="78"/>
      <c r="L13" s="78"/>
      <c r="M13" s="78"/>
      <c r="N13" s="78"/>
      <c r="O13" s="78"/>
      <c r="P13" s="78"/>
      <c r="Q13" s="78"/>
      <c r="R13" s="78"/>
      <c r="S13" s="78"/>
      <c r="T13" s="78"/>
      <c r="U13" s="78"/>
      <c r="V13" s="78"/>
      <c r="W13" s="78"/>
      <c r="X13" s="78"/>
      <c r="Y13" s="78"/>
      <c r="Z13" s="78"/>
      <c r="AA13" s="78"/>
      <c r="AB13" s="78"/>
    </row>
    <row r="14" spans="1:28" x14ac:dyDescent="0.25">
      <c r="A14" s="274"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x14ac:dyDescent="0.2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row>
    <row r="17" spans="1:31" x14ac:dyDescent="0.25">
      <c r="A17" s="55"/>
      <c r="K17" s="55"/>
      <c r="L17" s="55"/>
      <c r="M17" s="55"/>
      <c r="N17" s="55"/>
      <c r="O17" s="55"/>
      <c r="P17" s="55"/>
      <c r="Q17" s="55"/>
      <c r="R17" s="55"/>
      <c r="S17" s="55"/>
      <c r="T17" s="55"/>
      <c r="U17" s="55"/>
      <c r="V17" s="55"/>
      <c r="W17" s="55"/>
      <c r="X17" s="55"/>
      <c r="Y17" s="55"/>
      <c r="Z17" s="55"/>
      <c r="AA17" s="55"/>
    </row>
    <row r="18" spans="1:31" x14ac:dyDescent="0.25">
      <c r="A18" s="406" t="s">
        <v>459</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row>
    <row r="19" spans="1:31" x14ac:dyDescent="0.25">
      <c r="A19" s="55"/>
      <c r="B19" s="55"/>
      <c r="C19" s="55"/>
      <c r="D19" s="55"/>
      <c r="E19" s="55"/>
      <c r="F19" s="55"/>
      <c r="K19" s="55"/>
      <c r="L19" s="55"/>
      <c r="M19" s="55"/>
      <c r="N19" s="55"/>
      <c r="O19" s="55"/>
      <c r="P19" s="55"/>
      <c r="Q19" s="55"/>
      <c r="R19" s="55"/>
      <c r="S19" s="55"/>
      <c r="T19" s="55"/>
      <c r="U19" s="55"/>
      <c r="V19" s="55"/>
      <c r="W19" s="55"/>
      <c r="X19" s="55"/>
      <c r="Y19" s="55"/>
      <c r="Z19" s="55"/>
      <c r="AA19" s="55"/>
    </row>
    <row r="20" spans="1:31" ht="33" customHeight="1" x14ac:dyDescent="0.25">
      <c r="A20" s="403" t="s">
        <v>186</v>
      </c>
      <c r="B20" s="403" t="s">
        <v>185</v>
      </c>
      <c r="C20" s="390" t="s">
        <v>184</v>
      </c>
      <c r="D20" s="390"/>
      <c r="E20" s="405" t="s">
        <v>183</v>
      </c>
      <c r="F20" s="405"/>
      <c r="G20" s="400" t="s">
        <v>497</v>
      </c>
      <c r="H20" s="401"/>
      <c r="I20" s="401"/>
      <c r="J20" s="401"/>
      <c r="K20" s="400" t="s">
        <v>498</v>
      </c>
      <c r="L20" s="401"/>
      <c r="M20" s="401"/>
      <c r="N20" s="401"/>
      <c r="O20" s="400" t="s">
        <v>499</v>
      </c>
      <c r="P20" s="401"/>
      <c r="Q20" s="401"/>
      <c r="R20" s="401"/>
      <c r="S20" s="400" t="s">
        <v>521</v>
      </c>
      <c r="T20" s="401"/>
      <c r="U20" s="401"/>
      <c r="V20" s="401"/>
      <c r="W20" s="400" t="s">
        <v>522</v>
      </c>
      <c r="X20" s="401"/>
      <c r="Y20" s="401"/>
      <c r="Z20" s="401"/>
      <c r="AA20" s="407" t="s">
        <v>182</v>
      </c>
      <c r="AB20" s="408"/>
      <c r="AC20" s="77"/>
      <c r="AD20" s="77"/>
      <c r="AE20" s="77"/>
    </row>
    <row r="21" spans="1:31" ht="99.75" customHeight="1" x14ac:dyDescent="0.25">
      <c r="A21" s="404"/>
      <c r="B21" s="404"/>
      <c r="C21" s="390"/>
      <c r="D21" s="390"/>
      <c r="E21" s="405"/>
      <c r="F21" s="405"/>
      <c r="G21" s="390" t="s">
        <v>3</v>
      </c>
      <c r="H21" s="390"/>
      <c r="I21" s="390" t="s">
        <v>524</v>
      </c>
      <c r="J21" s="390"/>
      <c r="K21" s="390" t="s">
        <v>3</v>
      </c>
      <c r="L21" s="390"/>
      <c r="M21" s="390" t="s">
        <v>524</v>
      </c>
      <c r="N21" s="390"/>
      <c r="O21" s="390" t="s">
        <v>3</v>
      </c>
      <c r="P21" s="390"/>
      <c r="Q21" s="390" t="s">
        <v>12</v>
      </c>
      <c r="R21" s="390"/>
      <c r="S21" s="390" t="s">
        <v>3</v>
      </c>
      <c r="T21" s="390"/>
      <c r="U21" s="390" t="s">
        <v>180</v>
      </c>
      <c r="V21" s="390"/>
      <c r="W21" s="390" t="s">
        <v>3</v>
      </c>
      <c r="X21" s="390"/>
      <c r="Y21" s="390" t="s">
        <v>180</v>
      </c>
      <c r="Z21" s="390"/>
      <c r="AA21" s="409"/>
      <c r="AB21" s="410"/>
    </row>
    <row r="22" spans="1:31" ht="89.25" customHeight="1" x14ac:dyDescent="0.25">
      <c r="A22" s="397"/>
      <c r="B22" s="397"/>
      <c r="C22" s="74" t="s">
        <v>3</v>
      </c>
      <c r="D22" s="74" t="s">
        <v>180</v>
      </c>
      <c r="E22" s="76" t="s">
        <v>701</v>
      </c>
      <c r="F22" s="76" t="s">
        <v>702</v>
      </c>
      <c r="G22" s="75" t="s">
        <v>442</v>
      </c>
      <c r="H22" s="75" t="s">
        <v>443</v>
      </c>
      <c r="I22" s="75" t="s">
        <v>442</v>
      </c>
      <c r="J22" s="75" t="s">
        <v>443</v>
      </c>
      <c r="K22" s="75" t="s">
        <v>442</v>
      </c>
      <c r="L22" s="75" t="s">
        <v>443</v>
      </c>
      <c r="M22" s="75" t="s">
        <v>442</v>
      </c>
      <c r="N22" s="75" t="s">
        <v>443</v>
      </c>
      <c r="O22" s="75" t="s">
        <v>442</v>
      </c>
      <c r="P22" s="75" t="s">
        <v>443</v>
      </c>
      <c r="Q22" s="75" t="s">
        <v>442</v>
      </c>
      <c r="R22" s="75" t="s">
        <v>443</v>
      </c>
      <c r="S22" s="75" t="s">
        <v>442</v>
      </c>
      <c r="T22" s="75" t="s">
        <v>443</v>
      </c>
      <c r="U22" s="75" t="s">
        <v>442</v>
      </c>
      <c r="V22" s="75" t="s">
        <v>443</v>
      </c>
      <c r="W22" s="75" t="s">
        <v>442</v>
      </c>
      <c r="X22" s="75" t="s">
        <v>443</v>
      </c>
      <c r="Y22" s="75" t="s">
        <v>442</v>
      </c>
      <c r="Z22" s="75" t="s">
        <v>443</v>
      </c>
      <c r="AA22" s="74" t="s">
        <v>181</v>
      </c>
      <c r="AB22" s="74" t="s">
        <v>180</v>
      </c>
    </row>
    <row r="23" spans="1:31" ht="19.5" customHeight="1" x14ac:dyDescent="0.25">
      <c r="A23" s="67">
        <v>1</v>
      </c>
      <c r="B23" s="67">
        <v>2</v>
      </c>
      <c r="C23" s="67">
        <v>3</v>
      </c>
      <c r="D23" s="67">
        <v>4</v>
      </c>
      <c r="E23" s="67">
        <v>5</v>
      </c>
      <c r="F23" s="67">
        <v>6</v>
      </c>
      <c r="G23" s="169">
        <v>8</v>
      </c>
      <c r="H23" s="169">
        <v>9</v>
      </c>
      <c r="I23" s="169">
        <v>10</v>
      </c>
      <c r="J23" s="169">
        <v>11</v>
      </c>
      <c r="K23" s="169">
        <v>12</v>
      </c>
      <c r="L23" s="169">
        <v>13</v>
      </c>
      <c r="M23" s="169">
        <v>14</v>
      </c>
      <c r="N23" s="169">
        <v>15</v>
      </c>
      <c r="O23" s="169">
        <v>16</v>
      </c>
      <c r="P23" s="169">
        <v>17</v>
      </c>
      <c r="Q23" s="169">
        <v>18</v>
      </c>
      <c r="R23" s="169">
        <v>19</v>
      </c>
      <c r="S23" s="234">
        <v>16</v>
      </c>
      <c r="T23" s="234">
        <v>17</v>
      </c>
      <c r="U23" s="234">
        <v>18</v>
      </c>
      <c r="V23" s="234">
        <v>19</v>
      </c>
      <c r="W23" s="234">
        <v>16</v>
      </c>
      <c r="X23" s="234">
        <v>17</v>
      </c>
      <c r="Y23" s="234">
        <v>18</v>
      </c>
      <c r="Z23" s="234">
        <v>19</v>
      </c>
      <c r="AA23" s="169">
        <v>20</v>
      </c>
      <c r="AB23" s="169">
        <v>21</v>
      </c>
    </row>
    <row r="24" spans="1:31" s="190" customFormat="1" ht="47.25" customHeight="1" x14ac:dyDescent="0.25">
      <c r="A24" s="72">
        <v>1</v>
      </c>
      <c r="B24" s="71" t="s">
        <v>179</v>
      </c>
      <c r="C24" s="185">
        <f>AA24</f>
        <v>46.085999999999999</v>
      </c>
      <c r="D24" s="185">
        <f>AB24</f>
        <v>38.11</v>
      </c>
      <c r="E24" s="189">
        <f>C24</f>
        <v>46.085999999999999</v>
      </c>
      <c r="F24" s="189">
        <f>C24-D24</f>
        <v>7.9759999999999991</v>
      </c>
      <c r="G24" s="185">
        <v>8.2899999999999991</v>
      </c>
      <c r="H24" s="185">
        <v>0</v>
      </c>
      <c r="I24" s="185">
        <v>8.86</v>
      </c>
      <c r="J24" s="185">
        <v>0</v>
      </c>
      <c r="K24" s="185">
        <v>8.9</v>
      </c>
      <c r="L24" s="185">
        <v>0</v>
      </c>
      <c r="M24" s="185">
        <v>17.079999999999998</v>
      </c>
      <c r="N24" s="185">
        <v>0</v>
      </c>
      <c r="O24" s="185">
        <v>9.2560000000000002</v>
      </c>
      <c r="P24" s="185">
        <v>0</v>
      </c>
      <c r="Q24" s="185">
        <v>1.57</v>
      </c>
      <c r="R24" s="185">
        <v>0</v>
      </c>
      <c r="S24" s="185">
        <v>9.6300000000000008</v>
      </c>
      <c r="T24" s="185">
        <v>0</v>
      </c>
      <c r="U24" s="185">
        <v>0.59</v>
      </c>
      <c r="V24" s="185">
        <v>0</v>
      </c>
      <c r="W24" s="185">
        <v>10.01</v>
      </c>
      <c r="X24" s="185">
        <v>0</v>
      </c>
      <c r="Y24" s="185">
        <v>10.01</v>
      </c>
      <c r="Z24" s="185">
        <v>0</v>
      </c>
      <c r="AA24" s="185">
        <f>G24+K24+O24+S24+W24</f>
        <v>46.085999999999999</v>
      </c>
      <c r="AB24" s="185">
        <f>I24+M24+Q24+U24+Y24</f>
        <v>38.11</v>
      </c>
    </row>
    <row r="25" spans="1:31" ht="24" customHeight="1" x14ac:dyDescent="0.25">
      <c r="A25" s="69" t="s">
        <v>178</v>
      </c>
      <c r="B25" s="43" t="s">
        <v>177</v>
      </c>
      <c r="C25" s="186">
        <v>0</v>
      </c>
      <c r="D25" s="186">
        <v>0</v>
      </c>
      <c r="E25" s="187">
        <v>0</v>
      </c>
      <c r="F25" s="187">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5">
        <f t="shared" ref="AA25:AA29" si="0">G25+K25+O25+S25+W25</f>
        <v>0</v>
      </c>
      <c r="AB25" s="185">
        <f t="shared" ref="AB25:AB29" si="1">I25+M25+Q25+U25+Y25</f>
        <v>0</v>
      </c>
    </row>
    <row r="26" spans="1:31" x14ac:dyDescent="0.25">
      <c r="A26" s="69" t="s">
        <v>176</v>
      </c>
      <c r="B26" s="43" t="s">
        <v>175</v>
      </c>
      <c r="C26" s="186">
        <v>0</v>
      </c>
      <c r="D26" s="186">
        <v>0</v>
      </c>
      <c r="E26" s="187">
        <v>0</v>
      </c>
      <c r="F26" s="187">
        <v>0</v>
      </c>
      <c r="G26" s="186">
        <v>0</v>
      </c>
      <c r="H26" s="186">
        <v>0</v>
      </c>
      <c r="I26" s="186">
        <v>0</v>
      </c>
      <c r="J26" s="186">
        <v>0</v>
      </c>
      <c r="K26" s="186">
        <v>0</v>
      </c>
      <c r="L26" s="186">
        <v>0</v>
      </c>
      <c r="M26" s="186">
        <v>0</v>
      </c>
      <c r="N26" s="186">
        <v>0</v>
      </c>
      <c r="O26" s="186">
        <v>0</v>
      </c>
      <c r="P26" s="186">
        <v>0</v>
      </c>
      <c r="Q26" s="186">
        <v>0</v>
      </c>
      <c r="R26" s="186">
        <v>0</v>
      </c>
      <c r="S26" s="186">
        <v>0</v>
      </c>
      <c r="T26" s="186">
        <v>0</v>
      </c>
      <c r="U26" s="186">
        <v>0</v>
      </c>
      <c r="V26" s="186">
        <v>0</v>
      </c>
      <c r="W26" s="186">
        <v>0</v>
      </c>
      <c r="X26" s="186">
        <v>0</v>
      </c>
      <c r="Y26" s="186">
        <v>0</v>
      </c>
      <c r="Z26" s="186">
        <v>0</v>
      </c>
      <c r="AA26" s="185">
        <f t="shared" si="0"/>
        <v>0</v>
      </c>
      <c r="AB26" s="185">
        <f t="shared" si="1"/>
        <v>0</v>
      </c>
    </row>
    <row r="27" spans="1:31" ht="31.5" x14ac:dyDescent="0.25">
      <c r="A27" s="69" t="s">
        <v>174</v>
      </c>
      <c r="B27" s="43" t="s">
        <v>398</v>
      </c>
      <c r="C27" s="186">
        <f>C24</f>
        <v>46.085999999999999</v>
      </c>
      <c r="D27" s="186">
        <f t="shared" ref="D27:AA27" si="2">D24</f>
        <v>38.11</v>
      </c>
      <c r="E27" s="186">
        <f t="shared" si="2"/>
        <v>46.085999999999999</v>
      </c>
      <c r="F27" s="186">
        <f t="shared" si="2"/>
        <v>7.9759999999999991</v>
      </c>
      <c r="G27" s="186">
        <f t="shared" si="2"/>
        <v>8.2899999999999991</v>
      </c>
      <c r="H27" s="186">
        <f t="shared" si="2"/>
        <v>0</v>
      </c>
      <c r="I27" s="186">
        <f t="shared" si="2"/>
        <v>8.86</v>
      </c>
      <c r="J27" s="186">
        <f t="shared" si="2"/>
        <v>0</v>
      </c>
      <c r="K27" s="186">
        <f t="shared" si="2"/>
        <v>8.9</v>
      </c>
      <c r="L27" s="186">
        <f t="shared" si="2"/>
        <v>0</v>
      </c>
      <c r="M27" s="186">
        <f t="shared" si="2"/>
        <v>17.079999999999998</v>
      </c>
      <c r="N27" s="186">
        <f t="shared" si="2"/>
        <v>0</v>
      </c>
      <c r="O27" s="186">
        <f t="shared" si="2"/>
        <v>9.2560000000000002</v>
      </c>
      <c r="P27" s="186">
        <f t="shared" si="2"/>
        <v>0</v>
      </c>
      <c r="Q27" s="186">
        <v>0</v>
      </c>
      <c r="R27" s="186">
        <f t="shared" si="2"/>
        <v>0</v>
      </c>
      <c r="S27" s="186">
        <f t="shared" si="2"/>
        <v>9.6300000000000008</v>
      </c>
      <c r="T27" s="186">
        <f t="shared" si="2"/>
        <v>0</v>
      </c>
      <c r="U27" s="186">
        <f t="shared" si="2"/>
        <v>0.59</v>
      </c>
      <c r="V27" s="186">
        <f t="shared" si="2"/>
        <v>0</v>
      </c>
      <c r="W27" s="186">
        <f t="shared" si="2"/>
        <v>10.01</v>
      </c>
      <c r="X27" s="186">
        <f t="shared" si="2"/>
        <v>0</v>
      </c>
      <c r="Y27" s="186">
        <f t="shared" si="2"/>
        <v>10.01</v>
      </c>
      <c r="Z27" s="186">
        <f t="shared" si="2"/>
        <v>0</v>
      </c>
      <c r="AA27" s="185">
        <f t="shared" si="0"/>
        <v>46.085999999999999</v>
      </c>
      <c r="AB27" s="185">
        <f t="shared" si="1"/>
        <v>36.54</v>
      </c>
    </row>
    <row r="28" spans="1:31" x14ac:dyDescent="0.25">
      <c r="A28" s="69" t="s">
        <v>173</v>
      </c>
      <c r="B28" s="43" t="s">
        <v>172</v>
      </c>
      <c r="C28" s="186">
        <v>0</v>
      </c>
      <c r="D28" s="186">
        <v>0</v>
      </c>
      <c r="E28" s="187">
        <v>0</v>
      </c>
      <c r="F28" s="187">
        <v>0</v>
      </c>
      <c r="G28" s="186">
        <v>0</v>
      </c>
      <c r="H28" s="186">
        <v>0</v>
      </c>
      <c r="I28" s="186">
        <v>0</v>
      </c>
      <c r="J28" s="186">
        <v>0</v>
      </c>
      <c r="K28" s="186">
        <v>0</v>
      </c>
      <c r="L28" s="186">
        <v>0</v>
      </c>
      <c r="M28" s="186">
        <v>0</v>
      </c>
      <c r="N28" s="186">
        <v>0</v>
      </c>
      <c r="O28" s="186">
        <v>0</v>
      </c>
      <c r="P28" s="186">
        <v>0</v>
      </c>
      <c r="Q28" s="186">
        <v>0</v>
      </c>
      <c r="R28" s="186">
        <v>0</v>
      </c>
      <c r="S28" s="186">
        <v>0</v>
      </c>
      <c r="T28" s="186">
        <v>0</v>
      </c>
      <c r="U28" s="186">
        <v>0</v>
      </c>
      <c r="V28" s="186">
        <v>0</v>
      </c>
      <c r="W28" s="186">
        <v>0</v>
      </c>
      <c r="X28" s="186">
        <v>0</v>
      </c>
      <c r="Y28" s="186">
        <v>0</v>
      </c>
      <c r="Z28" s="186">
        <v>0</v>
      </c>
      <c r="AA28" s="185">
        <f t="shared" si="0"/>
        <v>0</v>
      </c>
      <c r="AB28" s="185">
        <f t="shared" si="1"/>
        <v>0</v>
      </c>
    </row>
    <row r="29" spans="1:31" x14ac:dyDescent="0.25">
      <c r="A29" s="69" t="s">
        <v>171</v>
      </c>
      <c r="B29" s="73" t="s">
        <v>170</v>
      </c>
      <c r="C29" s="186">
        <v>0</v>
      </c>
      <c r="D29" s="186">
        <v>0</v>
      </c>
      <c r="E29" s="186">
        <f>C29</f>
        <v>0</v>
      </c>
      <c r="F29" s="186">
        <f>C29-D29</f>
        <v>0</v>
      </c>
      <c r="G29" s="186">
        <v>0</v>
      </c>
      <c r="H29" s="186">
        <v>0</v>
      </c>
      <c r="I29" s="186">
        <v>0</v>
      </c>
      <c r="J29" s="186">
        <v>0</v>
      </c>
      <c r="K29" s="186">
        <v>0</v>
      </c>
      <c r="L29" s="186">
        <v>0</v>
      </c>
      <c r="M29" s="186">
        <v>0</v>
      </c>
      <c r="N29" s="186">
        <v>0</v>
      </c>
      <c r="O29" s="186">
        <v>0</v>
      </c>
      <c r="P29" s="186">
        <v>0</v>
      </c>
      <c r="Q29" s="186">
        <v>1.5680000000000001</v>
      </c>
      <c r="R29" s="186">
        <v>0</v>
      </c>
      <c r="S29" s="186">
        <v>0</v>
      </c>
      <c r="T29" s="186">
        <v>0</v>
      </c>
      <c r="U29" s="186">
        <v>0</v>
      </c>
      <c r="V29" s="186">
        <v>0</v>
      </c>
      <c r="W29" s="186">
        <v>0</v>
      </c>
      <c r="X29" s="186">
        <v>0</v>
      </c>
      <c r="Y29" s="186">
        <v>0</v>
      </c>
      <c r="Z29" s="186">
        <v>0</v>
      </c>
      <c r="AA29" s="185">
        <f t="shared" si="0"/>
        <v>0</v>
      </c>
      <c r="AB29" s="185">
        <f t="shared" si="1"/>
        <v>1.5680000000000001</v>
      </c>
    </row>
    <row r="30" spans="1:31" s="190" customFormat="1" ht="47.25" x14ac:dyDescent="0.25">
      <c r="A30" s="72" t="s">
        <v>64</v>
      </c>
      <c r="B30" s="71" t="s">
        <v>169</v>
      </c>
      <c r="C30" s="185">
        <f>C24/1.2</f>
        <v>38.405000000000001</v>
      </c>
      <c r="D30" s="185">
        <f t="shared" ref="D30:AB30" si="3">D24/1.2</f>
        <v>31.758333333333333</v>
      </c>
      <c r="E30" s="185">
        <f t="shared" si="3"/>
        <v>38.405000000000001</v>
      </c>
      <c r="F30" s="185">
        <f t="shared" si="3"/>
        <v>6.6466666666666665</v>
      </c>
      <c r="G30" s="185">
        <f t="shared" si="3"/>
        <v>6.9083333333333332</v>
      </c>
      <c r="H30" s="185">
        <f t="shared" si="3"/>
        <v>0</v>
      </c>
      <c r="I30" s="185">
        <f t="shared" si="3"/>
        <v>7.3833333333333329</v>
      </c>
      <c r="J30" s="185">
        <f t="shared" si="3"/>
        <v>0</v>
      </c>
      <c r="K30" s="185">
        <f t="shared" si="3"/>
        <v>7.416666666666667</v>
      </c>
      <c r="L30" s="185">
        <f t="shared" si="3"/>
        <v>0</v>
      </c>
      <c r="M30" s="185">
        <f t="shared" si="3"/>
        <v>14.233333333333333</v>
      </c>
      <c r="N30" s="185">
        <f t="shared" si="3"/>
        <v>0</v>
      </c>
      <c r="O30" s="185">
        <f t="shared" si="3"/>
        <v>7.7133333333333338</v>
      </c>
      <c r="P30" s="185">
        <f t="shared" si="3"/>
        <v>0</v>
      </c>
      <c r="Q30" s="185">
        <f t="shared" si="3"/>
        <v>1.3083333333333333</v>
      </c>
      <c r="R30" s="185">
        <f t="shared" si="3"/>
        <v>0</v>
      </c>
      <c r="S30" s="185">
        <f t="shared" si="3"/>
        <v>8.0250000000000004</v>
      </c>
      <c r="T30" s="185">
        <f t="shared" si="3"/>
        <v>0</v>
      </c>
      <c r="U30" s="185">
        <f t="shared" si="3"/>
        <v>0.49166666666666664</v>
      </c>
      <c r="V30" s="185">
        <f t="shared" si="3"/>
        <v>0</v>
      </c>
      <c r="W30" s="185">
        <f t="shared" si="3"/>
        <v>8.3416666666666668</v>
      </c>
      <c r="X30" s="185">
        <f t="shared" si="3"/>
        <v>0</v>
      </c>
      <c r="Y30" s="185">
        <f t="shared" si="3"/>
        <v>8.3416666666666668</v>
      </c>
      <c r="Z30" s="185">
        <f t="shared" si="3"/>
        <v>0</v>
      </c>
      <c r="AA30" s="185">
        <f t="shared" si="3"/>
        <v>38.405000000000001</v>
      </c>
      <c r="AB30" s="185">
        <f t="shared" si="3"/>
        <v>31.758333333333333</v>
      </c>
    </row>
    <row r="31" spans="1:31" x14ac:dyDescent="0.25">
      <c r="A31" s="69" t="s">
        <v>168</v>
      </c>
      <c r="B31" s="43" t="s">
        <v>167</v>
      </c>
      <c r="C31" s="186" t="s">
        <v>494</v>
      </c>
      <c r="D31" s="186" t="s">
        <v>494</v>
      </c>
      <c r="E31" s="186" t="s">
        <v>494</v>
      </c>
      <c r="F31" s="186" t="s">
        <v>494</v>
      </c>
      <c r="G31" s="186" t="s">
        <v>494</v>
      </c>
      <c r="H31" s="186" t="s">
        <v>494</v>
      </c>
      <c r="I31" s="186" t="s">
        <v>494</v>
      </c>
      <c r="J31" s="186" t="s">
        <v>494</v>
      </c>
      <c r="K31" s="186" t="s">
        <v>494</v>
      </c>
      <c r="L31" s="186" t="s">
        <v>494</v>
      </c>
      <c r="M31" s="186" t="s">
        <v>494</v>
      </c>
      <c r="N31" s="186" t="s">
        <v>494</v>
      </c>
      <c r="O31" s="186" t="s">
        <v>494</v>
      </c>
      <c r="P31" s="186" t="s">
        <v>494</v>
      </c>
      <c r="Q31" s="186" t="s">
        <v>494</v>
      </c>
      <c r="R31" s="186" t="s">
        <v>494</v>
      </c>
      <c r="S31" s="186" t="s">
        <v>494</v>
      </c>
      <c r="T31" s="186" t="s">
        <v>494</v>
      </c>
      <c r="U31" s="186" t="s">
        <v>494</v>
      </c>
      <c r="V31" s="186" t="s">
        <v>494</v>
      </c>
      <c r="W31" s="186" t="s">
        <v>494</v>
      </c>
      <c r="X31" s="186" t="s">
        <v>494</v>
      </c>
      <c r="Y31" s="186" t="s">
        <v>494</v>
      </c>
      <c r="Z31" s="186" t="s">
        <v>494</v>
      </c>
      <c r="AA31" s="186" t="s">
        <v>494</v>
      </c>
      <c r="AB31" s="186" t="s">
        <v>494</v>
      </c>
    </row>
    <row r="32" spans="1:31" ht="31.5" x14ac:dyDescent="0.25">
      <c r="A32" s="69" t="s">
        <v>166</v>
      </c>
      <c r="B32" s="43" t="s">
        <v>165</v>
      </c>
      <c r="C32" s="186" t="s">
        <v>494</v>
      </c>
      <c r="D32" s="186" t="s">
        <v>494</v>
      </c>
      <c r="E32" s="186" t="s">
        <v>494</v>
      </c>
      <c r="F32" s="186" t="s">
        <v>494</v>
      </c>
      <c r="G32" s="186" t="s">
        <v>494</v>
      </c>
      <c r="H32" s="186" t="s">
        <v>494</v>
      </c>
      <c r="I32" s="186" t="s">
        <v>494</v>
      </c>
      <c r="J32" s="186" t="s">
        <v>494</v>
      </c>
      <c r="K32" s="186" t="s">
        <v>494</v>
      </c>
      <c r="L32" s="186" t="s">
        <v>494</v>
      </c>
      <c r="M32" s="186" t="s">
        <v>494</v>
      </c>
      <c r="N32" s="186" t="s">
        <v>494</v>
      </c>
      <c r="O32" s="186" t="s">
        <v>494</v>
      </c>
      <c r="P32" s="186" t="s">
        <v>494</v>
      </c>
      <c r="Q32" s="186" t="s">
        <v>494</v>
      </c>
      <c r="R32" s="186" t="s">
        <v>494</v>
      </c>
      <c r="S32" s="186" t="s">
        <v>494</v>
      </c>
      <c r="T32" s="186" t="s">
        <v>494</v>
      </c>
      <c r="U32" s="186" t="s">
        <v>494</v>
      </c>
      <c r="V32" s="186" t="s">
        <v>494</v>
      </c>
      <c r="W32" s="186" t="s">
        <v>494</v>
      </c>
      <c r="X32" s="186" t="s">
        <v>494</v>
      </c>
      <c r="Y32" s="186" t="s">
        <v>494</v>
      </c>
      <c r="Z32" s="186" t="s">
        <v>494</v>
      </c>
      <c r="AA32" s="186" t="s">
        <v>494</v>
      </c>
      <c r="AB32" s="186" t="s">
        <v>494</v>
      </c>
    </row>
    <row r="33" spans="1:28" x14ac:dyDescent="0.25">
      <c r="A33" s="69" t="s">
        <v>164</v>
      </c>
      <c r="B33" s="43" t="s">
        <v>163</v>
      </c>
      <c r="C33" s="186" t="s">
        <v>494</v>
      </c>
      <c r="D33" s="186" t="s">
        <v>494</v>
      </c>
      <c r="E33" s="186" t="s">
        <v>494</v>
      </c>
      <c r="F33" s="186" t="s">
        <v>494</v>
      </c>
      <c r="G33" s="186" t="s">
        <v>494</v>
      </c>
      <c r="H33" s="186" t="s">
        <v>494</v>
      </c>
      <c r="I33" s="186" t="s">
        <v>494</v>
      </c>
      <c r="J33" s="186" t="s">
        <v>494</v>
      </c>
      <c r="K33" s="186" t="s">
        <v>494</v>
      </c>
      <c r="L33" s="186" t="s">
        <v>494</v>
      </c>
      <c r="M33" s="186" t="s">
        <v>494</v>
      </c>
      <c r="N33" s="186" t="s">
        <v>494</v>
      </c>
      <c r="O33" s="186" t="s">
        <v>494</v>
      </c>
      <c r="P33" s="186" t="s">
        <v>494</v>
      </c>
      <c r="Q33" s="186" t="s">
        <v>494</v>
      </c>
      <c r="R33" s="186" t="s">
        <v>494</v>
      </c>
      <c r="S33" s="186" t="s">
        <v>494</v>
      </c>
      <c r="T33" s="186" t="s">
        <v>494</v>
      </c>
      <c r="U33" s="186" t="s">
        <v>494</v>
      </c>
      <c r="V33" s="186" t="s">
        <v>494</v>
      </c>
      <c r="W33" s="186" t="s">
        <v>494</v>
      </c>
      <c r="X33" s="186" t="s">
        <v>494</v>
      </c>
      <c r="Y33" s="186" t="s">
        <v>494</v>
      </c>
      <c r="Z33" s="186" t="s">
        <v>494</v>
      </c>
      <c r="AA33" s="186" t="s">
        <v>494</v>
      </c>
      <c r="AB33" s="186" t="s">
        <v>494</v>
      </c>
    </row>
    <row r="34" spans="1:28" x14ac:dyDescent="0.25">
      <c r="A34" s="69" t="s">
        <v>162</v>
      </c>
      <c r="B34" s="43" t="s">
        <v>161</v>
      </c>
      <c r="C34" s="186" t="s">
        <v>494</v>
      </c>
      <c r="D34" s="186" t="s">
        <v>494</v>
      </c>
      <c r="E34" s="186" t="s">
        <v>494</v>
      </c>
      <c r="F34" s="186" t="s">
        <v>494</v>
      </c>
      <c r="G34" s="186" t="s">
        <v>494</v>
      </c>
      <c r="H34" s="186" t="s">
        <v>494</v>
      </c>
      <c r="I34" s="186" t="s">
        <v>494</v>
      </c>
      <c r="J34" s="186" t="s">
        <v>494</v>
      </c>
      <c r="K34" s="186" t="s">
        <v>494</v>
      </c>
      <c r="L34" s="186" t="s">
        <v>494</v>
      </c>
      <c r="M34" s="186" t="s">
        <v>494</v>
      </c>
      <c r="N34" s="186" t="s">
        <v>494</v>
      </c>
      <c r="O34" s="186" t="s">
        <v>494</v>
      </c>
      <c r="P34" s="186" t="s">
        <v>494</v>
      </c>
      <c r="Q34" s="186" t="s">
        <v>494</v>
      </c>
      <c r="R34" s="186" t="s">
        <v>494</v>
      </c>
      <c r="S34" s="186" t="s">
        <v>494</v>
      </c>
      <c r="T34" s="186" t="s">
        <v>494</v>
      </c>
      <c r="U34" s="186" t="s">
        <v>494</v>
      </c>
      <c r="V34" s="186" t="s">
        <v>494</v>
      </c>
      <c r="W34" s="186" t="s">
        <v>494</v>
      </c>
      <c r="X34" s="186" t="s">
        <v>494</v>
      </c>
      <c r="Y34" s="186" t="s">
        <v>494</v>
      </c>
      <c r="Z34" s="186" t="s">
        <v>494</v>
      </c>
      <c r="AA34" s="186" t="s">
        <v>494</v>
      </c>
      <c r="AB34" s="186" t="s">
        <v>494</v>
      </c>
    </row>
    <row r="35" spans="1:28" s="190" customFormat="1" ht="31.5" x14ac:dyDescent="0.25">
      <c r="A35" s="72" t="s">
        <v>63</v>
      </c>
      <c r="B35" s="71" t="s">
        <v>503</v>
      </c>
      <c r="C35" s="186" t="s">
        <v>494</v>
      </c>
      <c r="D35" s="186" t="s">
        <v>494</v>
      </c>
      <c r="E35" s="186" t="s">
        <v>494</v>
      </c>
      <c r="F35" s="186" t="s">
        <v>494</v>
      </c>
      <c r="G35" s="186" t="s">
        <v>494</v>
      </c>
      <c r="H35" s="186" t="s">
        <v>494</v>
      </c>
      <c r="I35" s="186" t="s">
        <v>494</v>
      </c>
      <c r="J35" s="186" t="s">
        <v>494</v>
      </c>
      <c r="K35" s="186" t="s">
        <v>494</v>
      </c>
      <c r="L35" s="186" t="s">
        <v>494</v>
      </c>
      <c r="M35" s="186" t="s">
        <v>494</v>
      </c>
      <c r="N35" s="186" t="s">
        <v>494</v>
      </c>
      <c r="O35" s="186" t="s">
        <v>494</v>
      </c>
      <c r="P35" s="186" t="s">
        <v>494</v>
      </c>
      <c r="Q35" s="186" t="s">
        <v>494</v>
      </c>
      <c r="R35" s="186" t="s">
        <v>494</v>
      </c>
      <c r="S35" s="186" t="s">
        <v>494</v>
      </c>
      <c r="T35" s="186" t="s">
        <v>494</v>
      </c>
      <c r="U35" s="186" t="s">
        <v>494</v>
      </c>
      <c r="V35" s="186" t="s">
        <v>494</v>
      </c>
      <c r="W35" s="186" t="s">
        <v>494</v>
      </c>
      <c r="X35" s="186" t="s">
        <v>494</v>
      </c>
      <c r="Y35" s="186" t="s">
        <v>494</v>
      </c>
      <c r="Z35" s="186" t="s">
        <v>494</v>
      </c>
      <c r="AA35" s="186" t="s">
        <v>494</v>
      </c>
      <c r="AB35" s="186" t="s">
        <v>494</v>
      </c>
    </row>
    <row r="36" spans="1:28" ht="31.5" x14ac:dyDescent="0.25">
      <c r="A36" s="69" t="s">
        <v>160</v>
      </c>
      <c r="B36" s="68" t="s">
        <v>159</v>
      </c>
      <c r="C36" s="188" t="s">
        <v>494</v>
      </c>
      <c r="D36" s="188" t="s">
        <v>494</v>
      </c>
      <c r="E36" s="188" t="s">
        <v>494</v>
      </c>
      <c r="F36" s="188" t="s">
        <v>494</v>
      </c>
      <c r="G36" s="188" t="s">
        <v>494</v>
      </c>
      <c r="H36" s="188" t="s">
        <v>494</v>
      </c>
      <c r="I36" s="188" t="s">
        <v>494</v>
      </c>
      <c r="J36" s="188" t="s">
        <v>494</v>
      </c>
      <c r="K36" s="188" t="s">
        <v>494</v>
      </c>
      <c r="L36" s="188" t="s">
        <v>494</v>
      </c>
      <c r="M36" s="188" t="s">
        <v>494</v>
      </c>
      <c r="N36" s="188" t="s">
        <v>494</v>
      </c>
      <c r="O36" s="188" t="s">
        <v>494</v>
      </c>
      <c r="P36" s="188" t="s">
        <v>494</v>
      </c>
      <c r="Q36" s="188" t="s">
        <v>494</v>
      </c>
      <c r="R36" s="188" t="s">
        <v>494</v>
      </c>
      <c r="S36" s="188" t="s">
        <v>494</v>
      </c>
      <c r="T36" s="188" t="s">
        <v>494</v>
      </c>
      <c r="U36" s="188" t="s">
        <v>494</v>
      </c>
      <c r="V36" s="188" t="s">
        <v>494</v>
      </c>
      <c r="W36" s="188" t="s">
        <v>494</v>
      </c>
      <c r="X36" s="188" t="s">
        <v>494</v>
      </c>
      <c r="Y36" s="188" t="s">
        <v>494</v>
      </c>
      <c r="Z36" s="188" t="s">
        <v>494</v>
      </c>
      <c r="AA36" s="188" t="s">
        <v>494</v>
      </c>
      <c r="AB36" s="188" t="s">
        <v>494</v>
      </c>
    </row>
    <row r="37" spans="1:28" x14ac:dyDescent="0.25">
      <c r="A37" s="69" t="s">
        <v>158</v>
      </c>
      <c r="B37" s="68" t="s">
        <v>148</v>
      </c>
      <c r="C37" s="188" t="s">
        <v>494</v>
      </c>
      <c r="D37" s="188" t="s">
        <v>494</v>
      </c>
      <c r="E37" s="188" t="s">
        <v>494</v>
      </c>
      <c r="F37" s="188" t="s">
        <v>494</v>
      </c>
      <c r="G37" s="188">
        <v>0.48</v>
      </c>
      <c r="H37" s="188" t="s">
        <v>494</v>
      </c>
      <c r="I37" s="188">
        <v>0.48</v>
      </c>
      <c r="J37" s="188" t="s">
        <v>494</v>
      </c>
      <c r="K37" s="188">
        <v>0</v>
      </c>
      <c r="L37" s="188" t="s">
        <v>494</v>
      </c>
      <c r="M37" s="188">
        <v>1.27</v>
      </c>
      <c r="N37" s="188" t="s">
        <v>494</v>
      </c>
      <c r="O37" s="188">
        <v>0</v>
      </c>
      <c r="P37" s="188" t="s">
        <v>494</v>
      </c>
      <c r="Q37" s="188">
        <v>0</v>
      </c>
      <c r="R37" s="188" t="s">
        <v>494</v>
      </c>
      <c r="S37" s="188" t="s">
        <v>494</v>
      </c>
      <c r="T37" s="188" t="s">
        <v>494</v>
      </c>
      <c r="U37" s="188" t="s">
        <v>494</v>
      </c>
      <c r="V37" s="188" t="s">
        <v>494</v>
      </c>
      <c r="W37" s="188" t="s">
        <v>494</v>
      </c>
      <c r="X37" s="188" t="s">
        <v>494</v>
      </c>
      <c r="Y37" s="188" t="s">
        <v>494</v>
      </c>
      <c r="Z37" s="188" t="s">
        <v>494</v>
      </c>
      <c r="AA37" s="188" t="s">
        <v>494</v>
      </c>
      <c r="AB37" s="188" t="s">
        <v>494</v>
      </c>
    </row>
    <row r="38" spans="1:28" x14ac:dyDescent="0.25">
      <c r="A38" s="69" t="s">
        <v>157</v>
      </c>
      <c r="B38" s="68" t="s">
        <v>146</v>
      </c>
      <c r="C38" s="188" t="s">
        <v>494</v>
      </c>
      <c r="D38" s="188" t="s">
        <v>494</v>
      </c>
      <c r="E38" s="188" t="s">
        <v>494</v>
      </c>
      <c r="F38" s="188" t="s">
        <v>494</v>
      </c>
      <c r="G38" s="188" t="s">
        <v>494</v>
      </c>
      <c r="H38" s="188" t="s">
        <v>494</v>
      </c>
      <c r="I38" s="188" t="s">
        <v>494</v>
      </c>
      <c r="J38" s="188" t="s">
        <v>494</v>
      </c>
      <c r="K38" s="188" t="s">
        <v>494</v>
      </c>
      <c r="L38" s="188" t="s">
        <v>494</v>
      </c>
      <c r="M38" s="188" t="s">
        <v>494</v>
      </c>
      <c r="N38" s="188" t="s">
        <v>494</v>
      </c>
      <c r="O38" s="188" t="s">
        <v>494</v>
      </c>
      <c r="P38" s="188" t="s">
        <v>494</v>
      </c>
      <c r="Q38" s="188" t="s">
        <v>494</v>
      </c>
      <c r="R38" s="188" t="s">
        <v>494</v>
      </c>
      <c r="S38" s="188" t="s">
        <v>494</v>
      </c>
      <c r="T38" s="188" t="s">
        <v>494</v>
      </c>
      <c r="U38" s="188" t="s">
        <v>494</v>
      </c>
      <c r="V38" s="188" t="s">
        <v>494</v>
      </c>
      <c r="W38" s="188" t="s">
        <v>494</v>
      </c>
      <c r="X38" s="188" t="s">
        <v>494</v>
      </c>
      <c r="Y38" s="188" t="s">
        <v>494</v>
      </c>
      <c r="Z38" s="188" t="s">
        <v>494</v>
      </c>
      <c r="AA38" s="188" t="s">
        <v>494</v>
      </c>
      <c r="AB38" s="188" t="s">
        <v>494</v>
      </c>
    </row>
    <row r="39" spans="1:28" ht="31.5" x14ac:dyDescent="0.25">
      <c r="A39" s="69" t="s">
        <v>156</v>
      </c>
      <c r="B39" s="43" t="s">
        <v>144</v>
      </c>
      <c r="C39" s="188" t="s">
        <v>494</v>
      </c>
      <c r="D39" s="188" t="s">
        <v>494</v>
      </c>
      <c r="E39" s="188" t="s">
        <v>494</v>
      </c>
      <c r="F39" s="188" t="s">
        <v>494</v>
      </c>
      <c r="G39" s="188">
        <v>4.99</v>
      </c>
      <c r="H39" s="188" t="s">
        <v>494</v>
      </c>
      <c r="I39" s="188">
        <v>6.1239999999999997</v>
      </c>
      <c r="J39" s="188" t="s">
        <v>494</v>
      </c>
      <c r="K39" s="188">
        <v>0</v>
      </c>
      <c r="L39" s="188" t="s">
        <v>494</v>
      </c>
      <c r="M39" s="188">
        <v>17.035</v>
      </c>
      <c r="N39" s="188" t="s">
        <v>494</v>
      </c>
      <c r="O39" s="188">
        <v>0</v>
      </c>
      <c r="P39" s="188" t="s">
        <v>494</v>
      </c>
      <c r="Q39" s="188">
        <v>1.69</v>
      </c>
      <c r="R39" s="188" t="s">
        <v>494</v>
      </c>
      <c r="S39" s="188" t="s">
        <v>494</v>
      </c>
      <c r="T39" s="188" t="s">
        <v>494</v>
      </c>
      <c r="U39" s="188" t="s">
        <v>494</v>
      </c>
      <c r="V39" s="188" t="s">
        <v>494</v>
      </c>
      <c r="W39" s="188" t="s">
        <v>494</v>
      </c>
      <c r="X39" s="188" t="s">
        <v>494</v>
      </c>
      <c r="Y39" s="188" t="s">
        <v>494</v>
      </c>
      <c r="Z39" s="188" t="s">
        <v>494</v>
      </c>
      <c r="AA39" s="188" t="s">
        <v>494</v>
      </c>
      <c r="AB39" s="188" t="s">
        <v>494</v>
      </c>
    </row>
    <row r="40" spans="1:28" ht="31.5" x14ac:dyDescent="0.25">
      <c r="A40" s="69" t="s">
        <v>155</v>
      </c>
      <c r="B40" s="43" t="s">
        <v>142</v>
      </c>
      <c r="C40" s="188" t="s">
        <v>494</v>
      </c>
      <c r="D40" s="188" t="s">
        <v>494</v>
      </c>
      <c r="E40" s="188" t="s">
        <v>494</v>
      </c>
      <c r="F40" s="188" t="s">
        <v>494</v>
      </c>
      <c r="G40" s="188" t="s">
        <v>494</v>
      </c>
      <c r="H40" s="188" t="s">
        <v>494</v>
      </c>
      <c r="I40" s="188" t="s">
        <v>494</v>
      </c>
      <c r="J40" s="188" t="s">
        <v>494</v>
      </c>
      <c r="K40" s="188" t="s">
        <v>494</v>
      </c>
      <c r="L40" s="188" t="s">
        <v>494</v>
      </c>
      <c r="M40" s="188" t="s">
        <v>494</v>
      </c>
      <c r="N40" s="188" t="s">
        <v>494</v>
      </c>
      <c r="O40" s="188" t="s">
        <v>494</v>
      </c>
      <c r="P40" s="188" t="s">
        <v>494</v>
      </c>
      <c r="Q40" s="188" t="s">
        <v>494</v>
      </c>
      <c r="R40" s="188" t="s">
        <v>494</v>
      </c>
      <c r="S40" s="188" t="s">
        <v>494</v>
      </c>
      <c r="T40" s="188" t="s">
        <v>494</v>
      </c>
      <c r="U40" s="188" t="s">
        <v>494</v>
      </c>
      <c r="V40" s="188" t="s">
        <v>494</v>
      </c>
      <c r="W40" s="188" t="s">
        <v>494</v>
      </c>
      <c r="X40" s="188" t="s">
        <v>494</v>
      </c>
      <c r="Y40" s="188" t="s">
        <v>494</v>
      </c>
      <c r="Z40" s="188" t="s">
        <v>494</v>
      </c>
      <c r="AA40" s="188" t="s">
        <v>494</v>
      </c>
      <c r="AB40" s="188" t="s">
        <v>494</v>
      </c>
    </row>
    <row r="41" spans="1:28" x14ac:dyDescent="0.25">
      <c r="A41" s="69" t="s">
        <v>154</v>
      </c>
      <c r="B41" s="43" t="s">
        <v>140</v>
      </c>
      <c r="C41" s="188" t="s">
        <v>494</v>
      </c>
      <c r="D41" s="188" t="s">
        <v>494</v>
      </c>
      <c r="E41" s="188" t="s">
        <v>494</v>
      </c>
      <c r="F41" s="188" t="s">
        <v>494</v>
      </c>
      <c r="G41" s="188" t="s">
        <v>494</v>
      </c>
      <c r="H41" s="188" t="s">
        <v>494</v>
      </c>
      <c r="I41" s="188" t="s">
        <v>494</v>
      </c>
      <c r="J41" s="188" t="s">
        <v>494</v>
      </c>
      <c r="K41" s="188" t="s">
        <v>494</v>
      </c>
      <c r="L41" s="188" t="s">
        <v>494</v>
      </c>
      <c r="M41" s="188" t="s">
        <v>494</v>
      </c>
      <c r="N41" s="188" t="s">
        <v>494</v>
      </c>
      <c r="O41" s="188" t="s">
        <v>494</v>
      </c>
      <c r="P41" s="188" t="s">
        <v>494</v>
      </c>
      <c r="Q41" s="188">
        <v>0.32700000000000001</v>
      </c>
      <c r="R41" s="188">
        <v>0.32700000000000001</v>
      </c>
      <c r="S41" s="188" t="s">
        <v>494</v>
      </c>
      <c r="T41" s="188" t="s">
        <v>494</v>
      </c>
      <c r="U41" s="188" t="s">
        <v>494</v>
      </c>
      <c r="V41" s="188" t="s">
        <v>494</v>
      </c>
      <c r="W41" s="188" t="s">
        <v>494</v>
      </c>
      <c r="X41" s="188" t="s">
        <v>494</v>
      </c>
      <c r="Y41" s="188" t="s">
        <v>494</v>
      </c>
      <c r="Z41" s="188" t="s">
        <v>494</v>
      </c>
      <c r="AA41" s="188" t="s">
        <v>494</v>
      </c>
      <c r="AB41" s="188" t="s">
        <v>494</v>
      </c>
    </row>
    <row r="42" spans="1:28" ht="18.75" x14ac:dyDescent="0.25">
      <c r="A42" s="69" t="s">
        <v>153</v>
      </c>
      <c r="B42" s="68" t="s">
        <v>138</v>
      </c>
      <c r="C42" s="188" t="s">
        <v>494</v>
      </c>
      <c r="D42" s="188" t="s">
        <v>494</v>
      </c>
      <c r="E42" s="188" t="s">
        <v>494</v>
      </c>
      <c r="F42" s="188" t="s">
        <v>494</v>
      </c>
      <c r="G42" s="188" t="s">
        <v>494</v>
      </c>
      <c r="H42" s="188" t="s">
        <v>494</v>
      </c>
      <c r="I42" s="188" t="s">
        <v>494</v>
      </c>
      <c r="J42" s="188" t="s">
        <v>494</v>
      </c>
      <c r="K42" s="188" t="s">
        <v>494</v>
      </c>
      <c r="L42" s="188" t="s">
        <v>494</v>
      </c>
      <c r="M42" s="188" t="s">
        <v>494</v>
      </c>
      <c r="N42" s="188" t="s">
        <v>494</v>
      </c>
      <c r="O42" s="188" t="s">
        <v>494</v>
      </c>
      <c r="P42" s="188" t="s">
        <v>494</v>
      </c>
      <c r="Q42" s="188" t="s">
        <v>494</v>
      </c>
      <c r="R42" s="188" t="s">
        <v>494</v>
      </c>
      <c r="S42" s="188" t="s">
        <v>494</v>
      </c>
      <c r="T42" s="188" t="s">
        <v>494</v>
      </c>
      <c r="U42" s="188" t="s">
        <v>494</v>
      </c>
      <c r="V42" s="188" t="s">
        <v>494</v>
      </c>
      <c r="W42" s="188" t="s">
        <v>494</v>
      </c>
      <c r="X42" s="188" t="s">
        <v>494</v>
      </c>
      <c r="Y42" s="188" t="s">
        <v>494</v>
      </c>
      <c r="Z42" s="188" t="s">
        <v>494</v>
      </c>
      <c r="AA42" s="188" t="s">
        <v>494</v>
      </c>
      <c r="AB42" s="188" t="s">
        <v>494</v>
      </c>
    </row>
    <row r="43" spans="1:28" s="190" customFormat="1" x14ac:dyDescent="0.25">
      <c r="A43" s="72" t="s">
        <v>62</v>
      </c>
      <c r="B43" s="71" t="s">
        <v>152</v>
      </c>
      <c r="C43" s="188" t="s">
        <v>494</v>
      </c>
      <c r="D43" s="188" t="s">
        <v>494</v>
      </c>
      <c r="E43" s="188" t="s">
        <v>494</v>
      </c>
      <c r="F43" s="188" t="s">
        <v>494</v>
      </c>
      <c r="G43" s="188" t="s">
        <v>494</v>
      </c>
      <c r="H43" s="188" t="s">
        <v>494</v>
      </c>
      <c r="I43" s="188" t="s">
        <v>494</v>
      </c>
      <c r="J43" s="188" t="s">
        <v>494</v>
      </c>
      <c r="K43" s="188" t="s">
        <v>494</v>
      </c>
      <c r="L43" s="188" t="s">
        <v>494</v>
      </c>
      <c r="M43" s="188" t="s">
        <v>494</v>
      </c>
      <c r="N43" s="188" t="s">
        <v>494</v>
      </c>
      <c r="O43" s="188" t="s">
        <v>494</v>
      </c>
      <c r="P43" s="188" t="s">
        <v>494</v>
      </c>
      <c r="Q43" s="188" t="s">
        <v>494</v>
      </c>
      <c r="R43" s="188" t="s">
        <v>494</v>
      </c>
      <c r="S43" s="188" t="s">
        <v>494</v>
      </c>
      <c r="T43" s="188" t="s">
        <v>494</v>
      </c>
      <c r="U43" s="188" t="s">
        <v>494</v>
      </c>
      <c r="V43" s="188" t="s">
        <v>494</v>
      </c>
      <c r="W43" s="188" t="s">
        <v>494</v>
      </c>
      <c r="X43" s="188" t="s">
        <v>494</v>
      </c>
      <c r="Y43" s="188" t="s">
        <v>494</v>
      </c>
      <c r="Z43" s="188" t="s">
        <v>494</v>
      </c>
      <c r="AA43" s="188" t="s">
        <v>494</v>
      </c>
      <c r="AB43" s="188" t="s">
        <v>494</v>
      </c>
    </row>
    <row r="44" spans="1:28" x14ac:dyDescent="0.25">
      <c r="A44" s="69" t="s">
        <v>151</v>
      </c>
      <c r="B44" s="43" t="s">
        <v>150</v>
      </c>
      <c r="C44" s="188" t="s">
        <v>494</v>
      </c>
      <c r="D44" s="188" t="s">
        <v>494</v>
      </c>
      <c r="E44" s="188" t="s">
        <v>494</v>
      </c>
      <c r="F44" s="188" t="s">
        <v>494</v>
      </c>
      <c r="G44" s="188" t="s">
        <v>494</v>
      </c>
      <c r="H44" s="188" t="s">
        <v>494</v>
      </c>
      <c r="I44" s="188" t="s">
        <v>494</v>
      </c>
      <c r="J44" s="188" t="s">
        <v>494</v>
      </c>
      <c r="K44" s="188" t="s">
        <v>494</v>
      </c>
      <c r="L44" s="188" t="s">
        <v>494</v>
      </c>
      <c r="M44" s="188" t="s">
        <v>494</v>
      </c>
      <c r="N44" s="188" t="s">
        <v>494</v>
      </c>
      <c r="O44" s="188" t="s">
        <v>494</v>
      </c>
      <c r="P44" s="188" t="s">
        <v>494</v>
      </c>
      <c r="Q44" s="188" t="s">
        <v>494</v>
      </c>
      <c r="R44" s="188" t="s">
        <v>494</v>
      </c>
      <c r="S44" s="188" t="s">
        <v>494</v>
      </c>
      <c r="T44" s="188" t="s">
        <v>494</v>
      </c>
      <c r="U44" s="188" t="s">
        <v>494</v>
      </c>
      <c r="V44" s="188" t="s">
        <v>494</v>
      </c>
      <c r="W44" s="188" t="s">
        <v>494</v>
      </c>
      <c r="X44" s="188" t="s">
        <v>494</v>
      </c>
      <c r="Y44" s="188" t="s">
        <v>494</v>
      </c>
      <c r="Z44" s="188" t="s">
        <v>494</v>
      </c>
      <c r="AA44" s="188" t="s">
        <v>494</v>
      </c>
      <c r="AB44" s="188" t="s">
        <v>494</v>
      </c>
    </row>
    <row r="45" spans="1:28" x14ac:dyDescent="0.25">
      <c r="A45" s="69" t="s">
        <v>149</v>
      </c>
      <c r="B45" s="43" t="s">
        <v>148</v>
      </c>
      <c r="C45" s="188" t="s">
        <v>494</v>
      </c>
      <c r="D45" s="188" t="s">
        <v>494</v>
      </c>
      <c r="E45" s="188" t="s">
        <v>494</v>
      </c>
      <c r="F45" s="188" t="s">
        <v>494</v>
      </c>
      <c r="G45" s="188">
        <f>G37</f>
        <v>0.48</v>
      </c>
      <c r="H45" s="188" t="str">
        <f t="shared" ref="H45:AB45" si="4">H37</f>
        <v>нд</v>
      </c>
      <c r="I45" s="188">
        <f t="shared" si="4"/>
        <v>0.48</v>
      </c>
      <c r="J45" s="188" t="str">
        <f t="shared" si="4"/>
        <v>нд</v>
      </c>
      <c r="K45" s="188">
        <f t="shared" si="4"/>
        <v>0</v>
      </c>
      <c r="L45" s="188" t="str">
        <f t="shared" si="4"/>
        <v>нд</v>
      </c>
      <c r="M45" s="188">
        <f t="shared" si="4"/>
        <v>1.27</v>
      </c>
      <c r="N45" s="188" t="str">
        <f t="shared" si="4"/>
        <v>нд</v>
      </c>
      <c r="O45" s="188">
        <f t="shared" si="4"/>
        <v>0</v>
      </c>
      <c r="P45" s="188" t="str">
        <f t="shared" si="4"/>
        <v>нд</v>
      </c>
      <c r="Q45" s="188">
        <f t="shared" si="4"/>
        <v>0</v>
      </c>
      <c r="R45" s="188" t="str">
        <f t="shared" si="4"/>
        <v>нд</v>
      </c>
      <c r="S45" s="188" t="str">
        <f t="shared" si="4"/>
        <v>нд</v>
      </c>
      <c r="T45" s="188" t="str">
        <f t="shared" si="4"/>
        <v>нд</v>
      </c>
      <c r="U45" s="188" t="str">
        <f t="shared" si="4"/>
        <v>нд</v>
      </c>
      <c r="V45" s="188" t="str">
        <f t="shared" si="4"/>
        <v>нд</v>
      </c>
      <c r="W45" s="188" t="str">
        <f t="shared" si="4"/>
        <v>нд</v>
      </c>
      <c r="X45" s="188" t="str">
        <f t="shared" si="4"/>
        <v>нд</v>
      </c>
      <c r="Y45" s="188" t="str">
        <f t="shared" si="4"/>
        <v>нд</v>
      </c>
      <c r="Z45" s="188" t="str">
        <f t="shared" si="4"/>
        <v>нд</v>
      </c>
      <c r="AA45" s="188" t="str">
        <f t="shared" si="4"/>
        <v>нд</v>
      </c>
      <c r="AB45" s="188" t="str">
        <f t="shared" si="4"/>
        <v>нд</v>
      </c>
    </row>
    <row r="46" spans="1:28" x14ac:dyDescent="0.25">
      <c r="A46" s="69" t="s">
        <v>147</v>
      </c>
      <c r="B46" s="43" t="s">
        <v>146</v>
      </c>
      <c r="C46" s="188" t="s">
        <v>494</v>
      </c>
      <c r="D46" s="188" t="s">
        <v>494</v>
      </c>
      <c r="E46" s="188" t="s">
        <v>494</v>
      </c>
      <c r="F46" s="188" t="s">
        <v>494</v>
      </c>
      <c r="G46" s="188" t="s">
        <v>494</v>
      </c>
      <c r="H46" s="188" t="s">
        <v>494</v>
      </c>
      <c r="I46" s="188" t="s">
        <v>494</v>
      </c>
      <c r="J46" s="188" t="s">
        <v>494</v>
      </c>
      <c r="K46" s="188" t="s">
        <v>494</v>
      </c>
      <c r="L46" s="188" t="s">
        <v>494</v>
      </c>
      <c r="M46" s="188" t="s">
        <v>494</v>
      </c>
      <c r="N46" s="188" t="s">
        <v>494</v>
      </c>
      <c r="O46" s="188" t="s">
        <v>494</v>
      </c>
      <c r="P46" s="188" t="s">
        <v>494</v>
      </c>
      <c r="Q46" s="188" t="s">
        <v>494</v>
      </c>
      <c r="R46" s="188" t="s">
        <v>494</v>
      </c>
      <c r="S46" s="188" t="s">
        <v>494</v>
      </c>
      <c r="T46" s="188" t="s">
        <v>494</v>
      </c>
      <c r="U46" s="188" t="s">
        <v>494</v>
      </c>
      <c r="V46" s="188" t="s">
        <v>494</v>
      </c>
      <c r="W46" s="188" t="s">
        <v>494</v>
      </c>
      <c r="X46" s="188" t="s">
        <v>494</v>
      </c>
      <c r="Y46" s="188" t="s">
        <v>494</v>
      </c>
      <c r="Z46" s="188" t="s">
        <v>494</v>
      </c>
      <c r="AA46" s="188" t="s">
        <v>494</v>
      </c>
      <c r="AB46" s="188" t="s">
        <v>494</v>
      </c>
    </row>
    <row r="47" spans="1:28" ht="31.5" x14ac:dyDescent="0.25">
      <c r="A47" s="69" t="s">
        <v>145</v>
      </c>
      <c r="B47" s="43" t="s">
        <v>144</v>
      </c>
      <c r="C47" s="188" t="s">
        <v>494</v>
      </c>
      <c r="D47" s="188" t="s">
        <v>494</v>
      </c>
      <c r="E47" s="188" t="s">
        <v>494</v>
      </c>
      <c r="F47" s="188" t="s">
        <v>494</v>
      </c>
      <c r="G47" s="188">
        <f>G39</f>
        <v>4.99</v>
      </c>
      <c r="H47" s="188" t="str">
        <f t="shared" ref="H47:AB47" si="5">H39</f>
        <v>нд</v>
      </c>
      <c r="I47" s="188">
        <f t="shared" si="5"/>
        <v>6.1239999999999997</v>
      </c>
      <c r="J47" s="188" t="str">
        <f t="shared" si="5"/>
        <v>нд</v>
      </c>
      <c r="K47" s="188">
        <f t="shared" si="5"/>
        <v>0</v>
      </c>
      <c r="L47" s="188" t="str">
        <f t="shared" si="5"/>
        <v>нд</v>
      </c>
      <c r="M47" s="188">
        <f t="shared" si="5"/>
        <v>17.035</v>
      </c>
      <c r="N47" s="188" t="str">
        <f t="shared" si="5"/>
        <v>нд</v>
      </c>
      <c r="O47" s="188">
        <f t="shared" si="5"/>
        <v>0</v>
      </c>
      <c r="P47" s="188" t="str">
        <f t="shared" si="5"/>
        <v>нд</v>
      </c>
      <c r="Q47" s="188">
        <v>1.69</v>
      </c>
      <c r="R47" s="188" t="str">
        <f t="shared" si="5"/>
        <v>нд</v>
      </c>
      <c r="S47" s="188" t="str">
        <f t="shared" si="5"/>
        <v>нд</v>
      </c>
      <c r="T47" s="188" t="str">
        <f t="shared" si="5"/>
        <v>нд</v>
      </c>
      <c r="U47" s="188">
        <v>2.71</v>
      </c>
      <c r="V47" s="188" t="str">
        <f t="shared" si="5"/>
        <v>нд</v>
      </c>
      <c r="W47" s="188" t="str">
        <f t="shared" si="5"/>
        <v>нд</v>
      </c>
      <c r="X47" s="188" t="str">
        <f t="shared" si="5"/>
        <v>нд</v>
      </c>
      <c r="Y47" s="188" t="str">
        <f t="shared" si="5"/>
        <v>нд</v>
      </c>
      <c r="Z47" s="188" t="str">
        <f t="shared" si="5"/>
        <v>нд</v>
      </c>
      <c r="AA47" s="188">
        <f>G47+K47+O47</f>
        <v>4.99</v>
      </c>
      <c r="AB47" s="188">
        <f>I47+M47+Q47</f>
        <v>24.849</v>
      </c>
    </row>
    <row r="48" spans="1:28" ht="31.5" x14ac:dyDescent="0.25">
      <c r="A48" s="69" t="s">
        <v>143</v>
      </c>
      <c r="B48" s="43" t="s">
        <v>142</v>
      </c>
      <c r="C48" s="188" t="s">
        <v>494</v>
      </c>
      <c r="D48" s="188" t="s">
        <v>494</v>
      </c>
      <c r="E48" s="188" t="s">
        <v>494</v>
      </c>
      <c r="F48" s="188" t="s">
        <v>494</v>
      </c>
      <c r="G48" s="188" t="s">
        <v>494</v>
      </c>
      <c r="H48" s="188" t="s">
        <v>494</v>
      </c>
      <c r="I48" s="188" t="s">
        <v>494</v>
      </c>
      <c r="J48" s="188" t="s">
        <v>494</v>
      </c>
      <c r="K48" s="188" t="s">
        <v>494</v>
      </c>
      <c r="L48" s="188" t="s">
        <v>494</v>
      </c>
      <c r="M48" s="188" t="s">
        <v>494</v>
      </c>
      <c r="N48" s="188" t="s">
        <v>494</v>
      </c>
      <c r="O48" s="188" t="s">
        <v>494</v>
      </c>
      <c r="P48" s="188" t="s">
        <v>494</v>
      </c>
      <c r="Q48" s="188" t="s">
        <v>494</v>
      </c>
      <c r="R48" s="188" t="s">
        <v>494</v>
      </c>
      <c r="S48" s="188" t="s">
        <v>494</v>
      </c>
      <c r="T48" s="188" t="s">
        <v>494</v>
      </c>
      <c r="U48" s="188" t="s">
        <v>494</v>
      </c>
      <c r="V48" s="188" t="s">
        <v>494</v>
      </c>
      <c r="W48" s="188" t="s">
        <v>494</v>
      </c>
      <c r="X48" s="188" t="s">
        <v>494</v>
      </c>
      <c r="Y48" s="188" t="s">
        <v>494</v>
      </c>
      <c r="Z48" s="188" t="s">
        <v>494</v>
      </c>
      <c r="AA48" s="188" t="s">
        <v>494</v>
      </c>
      <c r="AB48" s="188" t="s">
        <v>494</v>
      </c>
    </row>
    <row r="49" spans="1:28" x14ac:dyDescent="0.25">
      <c r="A49" s="69" t="s">
        <v>141</v>
      </c>
      <c r="B49" s="43" t="s">
        <v>140</v>
      </c>
      <c r="C49" s="188" t="s">
        <v>494</v>
      </c>
      <c r="D49" s="188" t="s">
        <v>494</v>
      </c>
      <c r="E49" s="188" t="s">
        <v>494</v>
      </c>
      <c r="F49" s="188" t="s">
        <v>494</v>
      </c>
      <c r="G49" s="188" t="s">
        <v>494</v>
      </c>
      <c r="H49" s="188" t="s">
        <v>494</v>
      </c>
      <c r="I49" s="188" t="s">
        <v>494</v>
      </c>
      <c r="J49" s="188" t="s">
        <v>494</v>
      </c>
      <c r="K49" s="188" t="s">
        <v>494</v>
      </c>
      <c r="L49" s="188" t="s">
        <v>494</v>
      </c>
      <c r="M49" s="188" t="s">
        <v>494</v>
      </c>
      <c r="N49" s="188" t="s">
        <v>494</v>
      </c>
      <c r="O49" s="188" t="s">
        <v>494</v>
      </c>
      <c r="P49" s="188" t="s">
        <v>494</v>
      </c>
      <c r="Q49" s="188">
        <v>4.5999999999999999E-2</v>
      </c>
      <c r="R49" s="188" t="s">
        <v>494</v>
      </c>
      <c r="S49" s="188" t="s">
        <v>494</v>
      </c>
      <c r="T49" s="188" t="s">
        <v>494</v>
      </c>
      <c r="U49" s="188">
        <v>6.5000000000000002E-2</v>
      </c>
      <c r="V49" s="188" t="s">
        <v>494</v>
      </c>
      <c r="W49" s="188" t="s">
        <v>494</v>
      </c>
      <c r="X49" s="188" t="s">
        <v>494</v>
      </c>
      <c r="Y49" s="188" t="s">
        <v>494</v>
      </c>
      <c r="Z49" s="188" t="s">
        <v>494</v>
      </c>
      <c r="AA49" s="188" t="s">
        <v>494</v>
      </c>
      <c r="AB49" s="188">
        <f>Q49+U49</f>
        <v>0.111</v>
      </c>
    </row>
    <row r="50" spans="1:28" ht="18.75" x14ac:dyDescent="0.25">
      <c r="A50" s="69" t="s">
        <v>139</v>
      </c>
      <c r="B50" s="68" t="s">
        <v>138</v>
      </c>
      <c r="C50" s="188" t="s">
        <v>494</v>
      </c>
      <c r="D50" s="188" t="s">
        <v>494</v>
      </c>
      <c r="E50" s="188" t="s">
        <v>494</v>
      </c>
      <c r="F50" s="188" t="s">
        <v>494</v>
      </c>
      <c r="G50" s="188" t="s">
        <v>494</v>
      </c>
      <c r="H50" s="188" t="s">
        <v>494</v>
      </c>
      <c r="I50" s="188" t="s">
        <v>494</v>
      </c>
      <c r="J50" s="188" t="s">
        <v>494</v>
      </c>
      <c r="K50" s="188" t="s">
        <v>494</v>
      </c>
      <c r="L50" s="188" t="s">
        <v>494</v>
      </c>
      <c r="M50" s="188" t="s">
        <v>494</v>
      </c>
      <c r="N50" s="188" t="s">
        <v>494</v>
      </c>
      <c r="O50" s="188" t="s">
        <v>494</v>
      </c>
      <c r="P50" s="188" t="s">
        <v>494</v>
      </c>
      <c r="Q50" s="188" t="s">
        <v>494</v>
      </c>
      <c r="R50" s="188" t="s">
        <v>494</v>
      </c>
      <c r="S50" s="188" t="s">
        <v>494</v>
      </c>
      <c r="T50" s="188" t="s">
        <v>494</v>
      </c>
      <c r="U50" s="188" t="s">
        <v>494</v>
      </c>
      <c r="V50" s="188" t="s">
        <v>494</v>
      </c>
      <c r="W50" s="188" t="s">
        <v>494</v>
      </c>
      <c r="X50" s="188" t="s">
        <v>494</v>
      </c>
      <c r="Y50" s="188" t="s">
        <v>494</v>
      </c>
      <c r="Z50" s="188" t="s">
        <v>494</v>
      </c>
      <c r="AA50" s="188" t="s">
        <v>494</v>
      </c>
      <c r="AB50" s="188" t="s">
        <v>494</v>
      </c>
    </row>
    <row r="51" spans="1:28" s="190" customFormat="1" ht="35.25" customHeight="1" x14ac:dyDescent="0.25">
      <c r="A51" s="72" t="s">
        <v>60</v>
      </c>
      <c r="B51" s="71" t="s">
        <v>137</v>
      </c>
      <c r="C51" s="188" t="s">
        <v>494</v>
      </c>
      <c r="D51" s="188" t="s">
        <v>494</v>
      </c>
      <c r="E51" s="188" t="s">
        <v>494</v>
      </c>
      <c r="F51" s="188" t="s">
        <v>494</v>
      </c>
      <c r="G51" s="188" t="s">
        <v>494</v>
      </c>
      <c r="H51" s="188" t="s">
        <v>494</v>
      </c>
      <c r="I51" s="188" t="s">
        <v>494</v>
      </c>
      <c r="J51" s="188" t="s">
        <v>494</v>
      </c>
      <c r="K51" s="188" t="s">
        <v>494</v>
      </c>
      <c r="L51" s="188" t="s">
        <v>494</v>
      </c>
      <c r="M51" s="188" t="s">
        <v>494</v>
      </c>
      <c r="N51" s="188" t="s">
        <v>494</v>
      </c>
      <c r="O51" s="188" t="s">
        <v>494</v>
      </c>
      <c r="P51" s="188" t="s">
        <v>494</v>
      </c>
      <c r="Q51" s="188" t="s">
        <v>494</v>
      </c>
      <c r="R51" s="188" t="s">
        <v>494</v>
      </c>
      <c r="S51" s="188" t="s">
        <v>494</v>
      </c>
      <c r="T51" s="188" t="s">
        <v>494</v>
      </c>
      <c r="U51" s="188" t="s">
        <v>494</v>
      </c>
      <c r="V51" s="188" t="s">
        <v>494</v>
      </c>
      <c r="W51" s="188" t="s">
        <v>494</v>
      </c>
      <c r="X51" s="188" t="s">
        <v>494</v>
      </c>
      <c r="Y51" s="188" t="s">
        <v>494</v>
      </c>
      <c r="Z51" s="188" t="s">
        <v>494</v>
      </c>
      <c r="AA51" s="188" t="s">
        <v>494</v>
      </c>
      <c r="AB51" s="188" t="s">
        <v>494</v>
      </c>
    </row>
    <row r="52" spans="1:28" x14ac:dyDescent="0.25">
      <c r="A52" s="69" t="s">
        <v>136</v>
      </c>
      <c r="B52" s="43" t="s">
        <v>135</v>
      </c>
      <c r="C52" s="188" t="s">
        <v>494</v>
      </c>
      <c r="D52" s="188" t="s">
        <v>494</v>
      </c>
      <c r="E52" s="188" t="s">
        <v>494</v>
      </c>
      <c r="F52" s="188" t="s">
        <v>494</v>
      </c>
      <c r="G52" s="188" t="s">
        <v>494</v>
      </c>
      <c r="H52" s="188" t="s">
        <v>494</v>
      </c>
      <c r="I52" s="188" t="s">
        <v>494</v>
      </c>
      <c r="J52" s="188" t="s">
        <v>494</v>
      </c>
      <c r="K52" s="188" t="s">
        <v>494</v>
      </c>
      <c r="L52" s="188" t="s">
        <v>494</v>
      </c>
      <c r="M52" s="188" t="s">
        <v>494</v>
      </c>
      <c r="N52" s="188" t="s">
        <v>494</v>
      </c>
      <c r="O52" s="188" t="s">
        <v>494</v>
      </c>
      <c r="P52" s="188" t="s">
        <v>494</v>
      </c>
      <c r="Q52" s="188" t="s">
        <v>494</v>
      </c>
      <c r="R52" s="188" t="s">
        <v>494</v>
      </c>
      <c r="S52" s="188" t="s">
        <v>494</v>
      </c>
      <c r="T52" s="188" t="s">
        <v>494</v>
      </c>
      <c r="U52" s="188" t="s">
        <v>494</v>
      </c>
      <c r="V52" s="188" t="s">
        <v>494</v>
      </c>
      <c r="W52" s="188" t="s">
        <v>494</v>
      </c>
      <c r="X52" s="188" t="s">
        <v>494</v>
      </c>
      <c r="Y52" s="188" t="s">
        <v>494</v>
      </c>
      <c r="Z52" s="188" t="s">
        <v>494</v>
      </c>
      <c r="AA52" s="188" t="s">
        <v>494</v>
      </c>
      <c r="AB52" s="188" t="s">
        <v>494</v>
      </c>
    </row>
    <row r="53" spans="1:28" x14ac:dyDescent="0.25">
      <c r="A53" s="69" t="s">
        <v>134</v>
      </c>
      <c r="B53" s="43" t="s">
        <v>128</v>
      </c>
      <c r="C53" s="188" t="s">
        <v>494</v>
      </c>
      <c r="D53" s="188" t="s">
        <v>494</v>
      </c>
      <c r="E53" s="188" t="s">
        <v>494</v>
      </c>
      <c r="F53" s="188" t="s">
        <v>494</v>
      </c>
      <c r="G53" s="188" t="s">
        <v>494</v>
      </c>
      <c r="H53" s="188" t="s">
        <v>494</v>
      </c>
      <c r="I53" s="188" t="s">
        <v>494</v>
      </c>
      <c r="J53" s="188" t="s">
        <v>494</v>
      </c>
      <c r="K53" s="188" t="s">
        <v>494</v>
      </c>
      <c r="L53" s="188" t="s">
        <v>494</v>
      </c>
      <c r="M53" s="188" t="s">
        <v>494</v>
      </c>
      <c r="N53" s="188" t="s">
        <v>494</v>
      </c>
      <c r="O53" s="188" t="s">
        <v>494</v>
      </c>
      <c r="P53" s="188" t="s">
        <v>494</v>
      </c>
      <c r="Q53" s="188" t="s">
        <v>494</v>
      </c>
      <c r="R53" s="188" t="s">
        <v>494</v>
      </c>
      <c r="S53" s="188" t="s">
        <v>494</v>
      </c>
      <c r="T53" s="188" t="s">
        <v>494</v>
      </c>
      <c r="U53" s="188" t="s">
        <v>494</v>
      </c>
      <c r="V53" s="188" t="s">
        <v>494</v>
      </c>
      <c r="W53" s="188" t="s">
        <v>494</v>
      </c>
      <c r="X53" s="188" t="s">
        <v>494</v>
      </c>
      <c r="Y53" s="188" t="s">
        <v>494</v>
      </c>
      <c r="Z53" s="188" t="s">
        <v>494</v>
      </c>
      <c r="AA53" s="188" t="s">
        <v>494</v>
      </c>
      <c r="AB53" s="188" t="s">
        <v>494</v>
      </c>
    </row>
    <row r="54" spans="1:28" x14ac:dyDescent="0.25">
      <c r="A54" s="69" t="s">
        <v>133</v>
      </c>
      <c r="B54" s="68" t="s">
        <v>127</v>
      </c>
      <c r="C54" s="188" t="s">
        <v>494</v>
      </c>
      <c r="D54" s="188" t="s">
        <v>494</v>
      </c>
      <c r="E54" s="188" t="s">
        <v>494</v>
      </c>
      <c r="F54" s="188" t="s">
        <v>494</v>
      </c>
      <c r="G54" s="188" t="s">
        <v>494</v>
      </c>
      <c r="H54" s="188" t="s">
        <v>494</v>
      </c>
      <c r="I54" s="188" t="s">
        <v>494</v>
      </c>
      <c r="J54" s="188" t="s">
        <v>494</v>
      </c>
      <c r="K54" s="188" t="s">
        <v>494</v>
      </c>
      <c r="L54" s="188" t="s">
        <v>494</v>
      </c>
      <c r="M54" s="188" t="s">
        <v>494</v>
      </c>
      <c r="N54" s="188" t="s">
        <v>494</v>
      </c>
      <c r="O54" s="188" t="s">
        <v>494</v>
      </c>
      <c r="P54" s="188" t="s">
        <v>494</v>
      </c>
      <c r="Q54" s="188" t="s">
        <v>494</v>
      </c>
      <c r="R54" s="188" t="s">
        <v>494</v>
      </c>
      <c r="S54" s="188" t="s">
        <v>494</v>
      </c>
      <c r="T54" s="188" t="s">
        <v>494</v>
      </c>
      <c r="U54" s="188" t="s">
        <v>494</v>
      </c>
      <c r="V54" s="188" t="s">
        <v>494</v>
      </c>
      <c r="W54" s="188" t="s">
        <v>494</v>
      </c>
      <c r="X54" s="188" t="s">
        <v>494</v>
      </c>
      <c r="Y54" s="188" t="s">
        <v>494</v>
      </c>
      <c r="Z54" s="188" t="s">
        <v>494</v>
      </c>
      <c r="AA54" s="188" t="s">
        <v>494</v>
      </c>
      <c r="AB54" s="188" t="s">
        <v>494</v>
      </c>
    </row>
    <row r="55" spans="1:28" x14ac:dyDescent="0.25">
      <c r="A55" s="69" t="s">
        <v>132</v>
      </c>
      <c r="B55" s="68" t="s">
        <v>126</v>
      </c>
      <c r="C55" s="188" t="s">
        <v>494</v>
      </c>
      <c r="D55" s="188" t="s">
        <v>494</v>
      </c>
      <c r="E55" s="188" t="s">
        <v>494</v>
      </c>
      <c r="F55" s="188" t="s">
        <v>494</v>
      </c>
      <c r="G55" s="188" t="s">
        <v>494</v>
      </c>
      <c r="H55" s="188" t="s">
        <v>494</v>
      </c>
      <c r="I55" s="188" t="s">
        <v>494</v>
      </c>
      <c r="J55" s="188" t="s">
        <v>494</v>
      </c>
      <c r="K55" s="188" t="s">
        <v>494</v>
      </c>
      <c r="L55" s="188" t="s">
        <v>494</v>
      </c>
      <c r="M55" s="188" t="s">
        <v>494</v>
      </c>
      <c r="N55" s="188" t="s">
        <v>494</v>
      </c>
      <c r="O55" s="188" t="s">
        <v>494</v>
      </c>
      <c r="P55" s="188" t="s">
        <v>494</v>
      </c>
      <c r="Q55" s="188" t="s">
        <v>494</v>
      </c>
      <c r="R55" s="188" t="s">
        <v>494</v>
      </c>
      <c r="S55" s="188" t="s">
        <v>494</v>
      </c>
      <c r="T55" s="188" t="s">
        <v>494</v>
      </c>
      <c r="U55" s="188" t="s">
        <v>494</v>
      </c>
      <c r="V55" s="188" t="s">
        <v>494</v>
      </c>
      <c r="W55" s="188" t="s">
        <v>494</v>
      </c>
      <c r="X55" s="188" t="s">
        <v>494</v>
      </c>
      <c r="Y55" s="188" t="s">
        <v>494</v>
      </c>
      <c r="Z55" s="188" t="s">
        <v>494</v>
      </c>
      <c r="AA55" s="188" t="s">
        <v>494</v>
      </c>
      <c r="AB55" s="188" t="s">
        <v>494</v>
      </c>
    </row>
    <row r="56" spans="1:28" x14ac:dyDescent="0.25">
      <c r="A56" s="69" t="s">
        <v>131</v>
      </c>
      <c r="B56" s="68" t="s">
        <v>125</v>
      </c>
      <c r="C56" s="188" t="s">
        <v>494</v>
      </c>
      <c r="D56" s="188" t="s">
        <v>494</v>
      </c>
      <c r="E56" s="188" t="s">
        <v>494</v>
      </c>
      <c r="F56" s="188" t="s">
        <v>494</v>
      </c>
      <c r="G56" s="188">
        <f>G47</f>
        <v>4.99</v>
      </c>
      <c r="H56" s="188" t="str">
        <f t="shared" ref="H56:P56" si="6">H47</f>
        <v>нд</v>
      </c>
      <c r="I56" s="188">
        <f t="shared" si="6"/>
        <v>6.1239999999999997</v>
      </c>
      <c r="J56" s="188" t="str">
        <f t="shared" si="6"/>
        <v>нд</v>
      </c>
      <c r="K56" s="188">
        <f t="shared" si="6"/>
        <v>0</v>
      </c>
      <c r="L56" s="188" t="str">
        <f t="shared" si="6"/>
        <v>нд</v>
      </c>
      <c r="M56" s="188">
        <f t="shared" si="6"/>
        <v>17.035</v>
      </c>
      <c r="N56" s="188" t="str">
        <f t="shared" si="6"/>
        <v>нд</v>
      </c>
      <c r="O56" s="188">
        <f t="shared" si="6"/>
        <v>0</v>
      </c>
      <c r="P56" s="188" t="str">
        <f t="shared" si="6"/>
        <v>нд</v>
      </c>
      <c r="Q56" s="188">
        <f>Q47+Q49</f>
        <v>1.736</v>
      </c>
      <c r="R56" s="188" t="s">
        <v>494</v>
      </c>
      <c r="S56" s="188" t="s">
        <v>494</v>
      </c>
      <c r="T56" s="188" t="s">
        <v>494</v>
      </c>
      <c r="U56" s="188">
        <f>U47+U49</f>
        <v>2.7749999999999999</v>
      </c>
      <c r="V56" s="188" t="s">
        <v>494</v>
      </c>
      <c r="W56" s="188" t="s">
        <v>494</v>
      </c>
      <c r="X56" s="188" t="s">
        <v>494</v>
      </c>
      <c r="Y56" s="188" t="s">
        <v>494</v>
      </c>
      <c r="Z56" s="188" t="s">
        <v>494</v>
      </c>
      <c r="AA56" s="188">
        <f>G56+K56+O56</f>
        <v>4.99</v>
      </c>
      <c r="AB56" s="188">
        <f>I56+M56+Q56+U56</f>
        <v>27.669999999999998</v>
      </c>
    </row>
    <row r="57" spans="1:28" ht="18.75" x14ac:dyDescent="0.25">
      <c r="A57" s="69" t="s">
        <v>130</v>
      </c>
      <c r="B57" s="68" t="s">
        <v>124</v>
      </c>
      <c r="C57" s="188" t="s">
        <v>494</v>
      </c>
      <c r="D57" s="188" t="s">
        <v>494</v>
      </c>
      <c r="E57" s="188" t="s">
        <v>494</v>
      </c>
      <c r="F57" s="188" t="s">
        <v>494</v>
      </c>
      <c r="G57" s="188" t="s">
        <v>494</v>
      </c>
      <c r="H57" s="188" t="s">
        <v>494</v>
      </c>
      <c r="I57" s="188" t="s">
        <v>494</v>
      </c>
      <c r="J57" s="188" t="s">
        <v>494</v>
      </c>
      <c r="K57" s="188" t="s">
        <v>494</v>
      </c>
      <c r="L57" s="188" t="s">
        <v>494</v>
      </c>
      <c r="M57" s="188" t="s">
        <v>494</v>
      </c>
      <c r="N57" s="188" t="s">
        <v>494</v>
      </c>
      <c r="O57" s="188" t="s">
        <v>494</v>
      </c>
      <c r="P57" s="188" t="s">
        <v>494</v>
      </c>
      <c r="Q57" s="188" t="s">
        <v>494</v>
      </c>
      <c r="R57" s="188" t="s">
        <v>494</v>
      </c>
      <c r="S57" s="188" t="s">
        <v>494</v>
      </c>
      <c r="T57" s="188" t="s">
        <v>494</v>
      </c>
      <c r="U57" s="188" t="s">
        <v>494</v>
      </c>
      <c r="V57" s="188" t="s">
        <v>494</v>
      </c>
      <c r="W57" s="188" t="s">
        <v>494</v>
      </c>
      <c r="X57" s="188" t="s">
        <v>494</v>
      </c>
      <c r="Y57" s="188" t="s">
        <v>494</v>
      </c>
      <c r="Z57" s="188" t="s">
        <v>494</v>
      </c>
      <c r="AA57" s="188" t="s">
        <v>494</v>
      </c>
      <c r="AB57" s="188" t="s">
        <v>494</v>
      </c>
    </row>
    <row r="58" spans="1:28" s="190" customFormat="1" ht="36.75" customHeight="1" x14ac:dyDescent="0.25">
      <c r="A58" s="72" t="s">
        <v>59</v>
      </c>
      <c r="B58" s="92" t="s">
        <v>228</v>
      </c>
      <c r="C58" s="188" t="s">
        <v>494</v>
      </c>
      <c r="D58" s="188" t="s">
        <v>494</v>
      </c>
      <c r="E58" s="188" t="s">
        <v>494</v>
      </c>
      <c r="F58" s="188" t="s">
        <v>494</v>
      </c>
      <c r="G58" s="188" t="s">
        <v>494</v>
      </c>
      <c r="H58" s="188" t="s">
        <v>494</v>
      </c>
      <c r="I58" s="188" t="s">
        <v>494</v>
      </c>
      <c r="J58" s="188" t="s">
        <v>494</v>
      </c>
      <c r="K58" s="188" t="s">
        <v>494</v>
      </c>
      <c r="L58" s="188" t="s">
        <v>494</v>
      </c>
      <c r="M58" s="188" t="s">
        <v>494</v>
      </c>
      <c r="N58" s="188" t="s">
        <v>494</v>
      </c>
      <c r="O58" s="188" t="s">
        <v>494</v>
      </c>
      <c r="P58" s="188" t="s">
        <v>494</v>
      </c>
      <c r="Q58" s="188" t="s">
        <v>494</v>
      </c>
      <c r="R58" s="188" t="s">
        <v>494</v>
      </c>
      <c r="S58" s="188" t="s">
        <v>494</v>
      </c>
      <c r="T58" s="188" t="s">
        <v>494</v>
      </c>
      <c r="U58" s="188" t="s">
        <v>494</v>
      </c>
      <c r="V58" s="188" t="s">
        <v>494</v>
      </c>
      <c r="W58" s="188" t="s">
        <v>494</v>
      </c>
      <c r="X58" s="188" t="s">
        <v>494</v>
      </c>
      <c r="Y58" s="188" t="s">
        <v>494</v>
      </c>
      <c r="Z58" s="188" t="s">
        <v>494</v>
      </c>
      <c r="AA58" s="188" t="s">
        <v>494</v>
      </c>
      <c r="AB58" s="188" t="s">
        <v>494</v>
      </c>
    </row>
    <row r="59" spans="1:28" s="190" customFormat="1" x14ac:dyDescent="0.25">
      <c r="A59" s="72" t="s">
        <v>57</v>
      </c>
      <c r="B59" s="71" t="s">
        <v>129</v>
      </c>
      <c r="C59" s="188" t="s">
        <v>494</v>
      </c>
      <c r="D59" s="188" t="s">
        <v>494</v>
      </c>
      <c r="E59" s="188" t="s">
        <v>494</v>
      </c>
      <c r="F59" s="188" t="s">
        <v>494</v>
      </c>
      <c r="G59" s="188" t="s">
        <v>494</v>
      </c>
      <c r="H59" s="188" t="s">
        <v>494</v>
      </c>
      <c r="I59" s="188" t="s">
        <v>494</v>
      </c>
      <c r="J59" s="188" t="s">
        <v>494</v>
      </c>
      <c r="K59" s="188" t="s">
        <v>494</v>
      </c>
      <c r="L59" s="188" t="s">
        <v>494</v>
      </c>
      <c r="M59" s="188" t="s">
        <v>494</v>
      </c>
      <c r="N59" s="188" t="s">
        <v>494</v>
      </c>
      <c r="O59" s="188" t="s">
        <v>494</v>
      </c>
      <c r="P59" s="188" t="s">
        <v>494</v>
      </c>
      <c r="Q59" s="188" t="s">
        <v>494</v>
      </c>
      <c r="R59" s="188" t="s">
        <v>494</v>
      </c>
      <c r="S59" s="188" t="s">
        <v>494</v>
      </c>
      <c r="T59" s="188" t="s">
        <v>494</v>
      </c>
      <c r="U59" s="188" t="s">
        <v>494</v>
      </c>
      <c r="V59" s="188" t="s">
        <v>494</v>
      </c>
      <c r="W59" s="188" t="s">
        <v>494</v>
      </c>
      <c r="X59" s="188" t="s">
        <v>494</v>
      </c>
      <c r="Y59" s="188" t="s">
        <v>494</v>
      </c>
      <c r="Z59" s="188" t="s">
        <v>494</v>
      </c>
      <c r="AA59" s="188" t="s">
        <v>494</v>
      </c>
      <c r="AB59" s="188" t="s">
        <v>494</v>
      </c>
    </row>
    <row r="60" spans="1:28" x14ac:dyDescent="0.25">
      <c r="A60" s="69" t="s">
        <v>222</v>
      </c>
      <c r="B60" s="70" t="s">
        <v>150</v>
      </c>
      <c r="C60" s="188" t="s">
        <v>494</v>
      </c>
      <c r="D60" s="188" t="s">
        <v>494</v>
      </c>
      <c r="E60" s="188" t="s">
        <v>494</v>
      </c>
      <c r="F60" s="188" t="s">
        <v>494</v>
      </c>
      <c r="G60" s="188" t="s">
        <v>494</v>
      </c>
      <c r="H60" s="188" t="s">
        <v>494</v>
      </c>
      <c r="I60" s="188" t="s">
        <v>494</v>
      </c>
      <c r="J60" s="188" t="s">
        <v>494</v>
      </c>
      <c r="K60" s="188" t="s">
        <v>494</v>
      </c>
      <c r="L60" s="188" t="s">
        <v>494</v>
      </c>
      <c r="M60" s="188" t="s">
        <v>494</v>
      </c>
      <c r="N60" s="188" t="s">
        <v>494</v>
      </c>
      <c r="O60" s="188" t="s">
        <v>494</v>
      </c>
      <c r="P60" s="188" t="s">
        <v>494</v>
      </c>
      <c r="Q60" s="188" t="s">
        <v>494</v>
      </c>
      <c r="R60" s="188" t="s">
        <v>494</v>
      </c>
      <c r="S60" s="188" t="s">
        <v>494</v>
      </c>
      <c r="T60" s="188" t="s">
        <v>494</v>
      </c>
      <c r="U60" s="188" t="s">
        <v>494</v>
      </c>
      <c r="V60" s="188" t="s">
        <v>494</v>
      </c>
      <c r="W60" s="188" t="s">
        <v>494</v>
      </c>
      <c r="X60" s="188" t="s">
        <v>494</v>
      </c>
      <c r="Y60" s="188" t="s">
        <v>494</v>
      </c>
      <c r="Z60" s="188" t="s">
        <v>494</v>
      </c>
      <c r="AA60" s="188" t="s">
        <v>494</v>
      </c>
      <c r="AB60" s="188" t="s">
        <v>494</v>
      </c>
    </row>
    <row r="61" spans="1:28" x14ac:dyDescent="0.25">
      <c r="A61" s="69" t="s">
        <v>223</v>
      </c>
      <c r="B61" s="70" t="s">
        <v>148</v>
      </c>
      <c r="C61" s="188" t="s">
        <v>494</v>
      </c>
      <c r="D61" s="188" t="s">
        <v>494</v>
      </c>
      <c r="E61" s="188" t="s">
        <v>494</v>
      </c>
      <c r="F61" s="188" t="s">
        <v>494</v>
      </c>
      <c r="G61" s="188" t="s">
        <v>494</v>
      </c>
      <c r="H61" s="188" t="s">
        <v>494</v>
      </c>
      <c r="I61" s="188" t="s">
        <v>494</v>
      </c>
      <c r="J61" s="188" t="s">
        <v>494</v>
      </c>
      <c r="K61" s="188" t="s">
        <v>494</v>
      </c>
      <c r="L61" s="188" t="s">
        <v>494</v>
      </c>
      <c r="M61" s="188" t="s">
        <v>494</v>
      </c>
      <c r="N61" s="188" t="s">
        <v>494</v>
      </c>
      <c r="O61" s="188" t="s">
        <v>494</v>
      </c>
      <c r="P61" s="188" t="s">
        <v>494</v>
      </c>
      <c r="Q61" s="188" t="s">
        <v>494</v>
      </c>
      <c r="R61" s="188" t="s">
        <v>494</v>
      </c>
      <c r="S61" s="188" t="s">
        <v>494</v>
      </c>
      <c r="T61" s="188" t="s">
        <v>494</v>
      </c>
      <c r="U61" s="188" t="s">
        <v>494</v>
      </c>
      <c r="V61" s="188" t="s">
        <v>494</v>
      </c>
      <c r="W61" s="188" t="s">
        <v>494</v>
      </c>
      <c r="X61" s="188" t="s">
        <v>494</v>
      </c>
      <c r="Y61" s="188" t="s">
        <v>494</v>
      </c>
      <c r="Z61" s="188" t="s">
        <v>494</v>
      </c>
      <c r="AA61" s="188" t="s">
        <v>494</v>
      </c>
      <c r="AB61" s="188" t="s">
        <v>494</v>
      </c>
    </row>
    <row r="62" spans="1:28" x14ac:dyDescent="0.25">
      <c r="A62" s="69" t="s">
        <v>224</v>
      </c>
      <c r="B62" s="70" t="s">
        <v>146</v>
      </c>
      <c r="C62" s="188" t="s">
        <v>494</v>
      </c>
      <c r="D62" s="188" t="s">
        <v>494</v>
      </c>
      <c r="E62" s="188" t="s">
        <v>494</v>
      </c>
      <c r="F62" s="188" t="s">
        <v>494</v>
      </c>
      <c r="G62" s="188" t="s">
        <v>494</v>
      </c>
      <c r="H62" s="188" t="s">
        <v>494</v>
      </c>
      <c r="I62" s="188" t="s">
        <v>494</v>
      </c>
      <c r="J62" s="188" t="s">
        <v>494</v>
      </c>
      <c r="K62" s="188" t="s">
        <v>494</v>
      </c>
      <c r="L62" s="188" t="s">
        <v>494</v>
      </c>
      <c r="M62" s="188" t="s">
        <v>494</v>
      </c>
      <c r="N62" s="188" t="s">
        <v>494</v>
      </c>
      <c r="O62" s="188" t="s">
        <v>494</v>
      </c>
      <c r="P62" s="188" t="s">
        <v>494</v>
      </c>
      <c r="Q62" s="188" t="s">
        <v>494</v>
      </c>
      <c r="R62" s="188" t="s">
        <v>494</v>
      </c>
      <c r="S62" s="188" t="s">
        <v>494</v>
      </c>
      <c r="T62" s="188" t="s">
        <v>494</v>
      </c>
      <c r="U62" s="188" t="s">
        <v>494</v>
      </c>
      <c r="V62" s="188" t="s">
        <v>494</v>
      </c>
      <c r="W62" s="188" t="s">
        <v>494</v>
      </c>
      <c r="X62" s="188" t="s">
        <v>494</v>
      </c>
      <c r="Y62" s="188" t="s">
        <v>494</v>
      </c>
      <c r="Z62" s="188" t="s">
        <v>494</v>
      </c>
      <c r="AA62" s="188" t="s">
        <v>494</v>
      </c>
      <c r="AB62" s="188" t="s">
        <v>494</v>
      </c>
    </row>
    <row r="63" spans="1:28" x14ac:dyDescent="0.25">
      <c r="A63" s="69" t="s">
        <v>225</v>
      </c>
      <c r="B63" s="70" t="s">
        <v>227</v>
      </c>
      <c r="C63" s="188" t="s">
        <v>494</v>
      </c>
      <c r="D63" s="188" t="s">
        <v>494</v>
      </c>
      <c r="E63" s="188" t="s">
        <v>494</v>
      </c>
      <c r="F63" s="188" t="s">
        <v>494</v>
      </c>
      <c r="G63" s="188" t="s">
        <v>494</v>
      </c>
      <c r="H63" s="188" t="s">
        <v>494</v>
      </c>
      <c r="I63" s="188" t="s">
        <v>494</v>
      </c>
      <c r="J63" s="188" t="s">
        <v>494</v>
      </c>
      <c r="K63" s="188" t="s">
        <v>494</v>
      </c>
      <c r="L63" s="188" t="s">
        <v>494</v>
      </c>
      <c r="M63" s="188" t="s">
        <v>494</v>
      </c>
      <c r="N63" s="188" t="s">
        <v>494</v>
      </c>
      <c r="O63" s="188" t="s">
        <v>494</v>
      </c>
      <c r="P63" s="188" t="s">
        <v>494</v>
      </c>
      <c r="Q63" s="188" t="s">
        <v>494</v>
      </c>
      <c r="R63" s="188" t="s">
        <v>494</v>
      </c>
      <c r="S63" s="188" t="s">
        <v>494</v>
      </c>
      <c r="T63" s="188" t="s">
        <v>494</v>
      </c>
      <c r="U63" s="188" t="s">
        <v>494</v>
      </c>
      <c r="V63" s="188" t="s">
        <v>494</v>
      </c>
      <c r="W63" s="188" t="s">
        <v>494</v>
      </c>
      <c r="X63" s="188" t="s">
        <v>494</v>
      </c>
      <c r="Y63" s="188" t="s">
        <v>494</v>
      </c>
      <c r="Z63" s="188" t="s">
        <v>494</v>
      </c>
      <c r="AA63" s="188" t="s">
        <v>494</v>
      </c>
      <c r="AB63" s="188" t="s">
        <v>494</v>
      </c>
    </row>
    <row r="64" spans="1:28" ht="18.75" x14ac:dyDescent="0.25">
      <c r="A64" s="69" t="s">
        <v>226</v>
      </c>
      <c r="B64" s="68" t="s">
        <v>124</v>
      </c>
      <c r="C64" s="188" t="s">
        <v>494</v>
      </c>
      <c r="D64" s="188" t="s">
        <v>494</v>
      </c>
      <c r="E64" s="188" t="s">
        <v>494</v>
      </c>
      <c r="F64" s="188" t="s">
        <v>494</v>
      </c>
      <c r="G64" s="188" t="s">
        <v>494</v>
      </c>
      <c r="H64" s="188" t="s">
        <v>494</v>
      </c>
      <c r="I64" s="188" t="s">
        <v>494</v>
      </c>
      <c r="J64" s="188" t="s">
        <v>494</v>
      </c>
      <c r="K64" s="188" t="s">
        <v>494</v>
      </c>
      <c r="L64" s="188" t="s">
        <v>494</v>
      </c>
      <c r="M64" s="188" t="s">
        <v>494</v>
      </c>
      <c r="N64" s="188" t="s">
        <v>494</v>
      </c>
      <c r="O64" s="188" t="s">
        <v>494</v>
      </c>
      <c r="P64" s="188" t="s">
        <v>494</v>
      </c>
      <c r="Q64" s="188" t="s">
        <v>494</v>
      </c>
      <c r="R64" s="188" t="s">
        <v>494</v>
      </c>
      <c r="S64" s="188" t="s">
        <v>494</v>
      </c>
      <c r="T64" s="188" t="s">
        <v>494</v>
      </c>
      <c r="U64" s="188" t="s">
        <v>494</v>
      </c>
      <c r="V64" s="188" t="s">
        <v>494</v>
      </c>
      <c r="W64" s="188" t="s">
        <v>494</v>
      </c>
      <c r="X64" s="188" t="s">
        <v>494</v>
      </c>
      <c r="Y64" s="188" t="s">
        <v>494</v>
      </c>
      <c r="Z64" s="188" t="s">
        <v>494</v>
      </c>
      <c r="AA64" s="188" t="s">
        <v>494</v>
      </c>
      <c r="AB64" s="188" t="s">
        <v>494</v>
      </c>
    </row>
    <row r="65" spans="1:27" x14ac:dyDescent="0.25">
      <c r="A65" s="64"/>
      <c r="B65" s="65"/>
      <c r="C65" s="65"/>
      <c r="D65" s="65"/>
      <c r="E65" s="65"/>
      <c r="F65" s="65"/>
      <c r="G65" s="65"/>
      <c r="H65" s="65"/>
      <c r="I65" s="65"/>
      <c r="J65" s="65"/>
      <c r="K65" s="64"/>
      <c r="L65" s="64"/>
      <c r="M65" s="55"/>
      <c r="N65" s="55"/>
      <c r="O65" s="55"/>
      <c r="P65" s="55"/>
      <c r="Q65" s="55"/>
      <c r="R65" s="55"/>
      <c r="S65" s="55"/>
      <c r="T65" s="55"/>
      <c r="U65" s="55"/>
      <c r="V65" s="55"/>
      <c r="W65" s="55"/>
      <c r="X65" s="55"/>
      <c r="Y65" s="55"/>
      <c r="Z65" s="55"/>
      <c r="AA65" s="55"/>
    </row>
    <row r="66" spans="1:27" ht="54" customHeight="1" x14ac:dyDescent="0.25">
      <c r="A66" s="55"/>
      <c r="B66" s="413"/>
      <c r="C66" s="413"/>
      <c r="D66" s="413"/>
      <c r="E66" s="413"/>
      <c r="F66" s="413"/>
      <c r="G66" s="413"/>
      <c r="H66" s="413"/>
      <c r="I66" s="59"/>
      <c r="J66" s="59"/>
      <c r="K66" s="63"/>
      <c r="L66" s="63"/>
      <c r="M66" s="63"/>
      <c r="N66" s="63"/>
      <c r="O66" s="63"/>
      <c r="P66" s="63"/>
      <c r="Q66" s="63"/>
      <c r="R66" s="63"/>
      <c r="S66" s="63"/>
      <c r="T66" s="63"/>
      <c r="U66" s="63"/>
      <c r="V66" s="63"/>
      <c r="W66" s="63"/>
      <c r="X66" s="63"/>
      <c r="Y66" s="63"/>
      <c r="Z66" s="63"/>
      <c r="AA66" s="63"/>
    </row>
    <row r="67" spans="1:27" x14ac:dyDescent="0.25">
      <c r="A67" s="55"/>
      <c r="B67" s="55"/>
      <c r="C67" s="55"/>
      <c r="D67" s="55"/>
      <c r="E67" s="55"/>
      <c r="F67" s="55"/>
      <c r="K67" s="55"/>
      <c r="L67" s="55"/>
      <c r="M67" s="55"/>
      <c r="N67" s="55"/>
      <c r="O67" s="55"/>
      <c r="P67" s="55"/>
      <c r="Q67" s="55"/>
      <c r="R67" s="55"/>
      <c r="S67" s="55"/>
      <c r="T67" s="55"/>
      <c r="U67" s="55"/>
      <c r="V67" s="55"/>
      <c r="W67" s="55"/>
      <c r="X67" s="55"/>
      <c r="Y67" s="55"/>
      <c r="Z67" s="55"/>
      <c r="AA67" s="55"/>
    </row>
    <row r="68" spans="1:27" ht="50.25" customHeight="1" x14ac:dyDescent="0.25">
      <c r="A68" s="55"/>
      <c r="B68" s="414"/>
      <c r="C68" s="414"/>
      <c r="D68" s="414"/>
      <c r="E68" s="414"/>
      <c r="F68" s="414"/>
      <c r="G68" s="414"/>
      <c r="H68" s="414"/>
      <c r="I68" s="60"/>
      <c r="J68" s="60"/>
      <c r="K68" s="55"/>
      <c r="L68" s="55"/>
      <c r="M68" s="55"/>
      <c r="N68" s="55"/>
      <c r="O68" s="55"/>
      <c r="P68" s="55"/>
      <c r="Q68" s="55"/>
      <c r="R68" s="55"/>
      <c r="S68" s="55"/>
      <c r="T68" s="55"/>
      <c r="U68" s="55"/>
      <c r="V68" s="55"/>
      <c r="W68" s="55"/>
      <c r="X68" s="55"/>
      <c r="Y68" s="55"/>
      <c r="Z68" s="55"/>
      <c r="AA68" s="55"/>
    </row>
    <row r="69" spans="1:27" x14ac:dyDescent="0.25">
      <c r="A69" s="55"/>
      <c r="B69" s="55"/>
      <c r="C69" s="55"/>
      <c r="D69" s="55"/>
      <c r="E69" s="55"/>
      <c r="F69" s="55"/>
      <c r="K69" s="55"/>
      <c r="L69" s="55"/>
      <c r="M69" s="55"/>
      <c r="N69" s="55"/>
      <c r="O69" s="55"/>
      <c r="P69" s="55"/>
      <c r="Q69" s="55"/>
      <c r="R69" s="55"/>
      <c r="S69" s="55"/>
      <c r="T69" s="55"/>
      <c r="U69" s="55"/>
      <c r="V69" s="55"/>
      <c r="W69" s="55"/>
      <c r="X69" s="55"/>
      <c r="Y69" s="55"/>
      <c r="Z69" s="55"/>
      <c r="AA69" s="55"/>
    </row>
    <row r="70" spans="1:27" ht="36.75" customHeight="1" x14ac:dyDescent="0.25">
      <c r="A70" s="55"/>
      <c r="B70" s="413"/>
      <c r="C70" s="413"/>
      <c r="D70" s="413"/>
      <c r="E70" s="413"/>
      <c r="F70" s="413"/>
      <c r="G70" s="413"/>
      <c r="H70" s="413"/>
      <c r="I70" s="59"/>
      <c r="J70" s="59"/>
      <c r="K70" s="55"/>
      <c r="L70" s="55"/>
      <c r="M70" s="55"/>
      <c r="N70" s="55"/>
      <c r="O70" s="55"/>
      <c r="P70" s="55"/>
      <c r="Q70" s="55"/>
      <c r="R70" s="55"/>
      <c r="S70" s="55"/>
      <c r="T70" s="55"/>
      <c r="U70" s="55"/>
      <c r="V70" s="55"/>
      <c r="W70" s="55"/>
      <c r="X70" s="55"/>
      <c r="Y70" s="55"/>
      <c r="Z70" s="55"/>
      <c r="AA70" s="55"/>
    </row>
    <row r="71" spans="1:27" x14ac:dyDescent="0.25">
      <c r="A71" s="55"/>
      <c r="B71" s="62"/>
      <c r="C71" s="62"/>
      <c r="D71" s="62"/>
      <c r="E71" s="62"/>
      <c r="F71" s="62"/>
      <c r="K71" s="55"/>
      <c r="L71" s="55"/>
      <c r="M71" s="61"/>
      <c r="N71" s="55"/>
      <c r="O71" s="55"/>
      <c r="P71" s="55"/>
      <c r="Q71" s="55"/>
      <c r="R71" s="55"/>
      <c r="S71" s="55"/>
      <c r="T71" s="55"/>
      <c r="U71" s="55"/>
      <c r="V71" s="55"/>
      <c r="W71" s="55"/>
      <c r="X71" s="55"/>
      <c r="Y71" s="55"/>
      <c r="Z71" s="55"/>
      <c r="AA71" s="55"/>
    </row>
    <row r="72" spans="1:27" ht="51" customHeight="1" x14ac:dyDescent="0.25">
      <c r="A72" s="55"/>
      <c r="B72" s="413"/>
      <c r="C72" s="413"/>
      <c r="D72" s="413"/>
      <c r="E72" s="413"/>
      <c r="F72" s="413"/>
      <c r="G72" s="413"/>
      <c r="H72" s="413"/>
      <c r="I72" s="59"/>
      <c r="J72" s="59"/>
      <c r="K72" s="55"/>
      <c r="L72" s="55"/>
      <c r="M72" s="61"/>
      <c r="N72" s="55"/>
      <c r="O72" s="55"/>
      <c r="P72" s="55"/>
      <c r="Q72" s="55"/>
      <c r="R72" s="55"/>
      <c r="S72" s="55"/>
      <c r="T72" s="55"/>
      <c r="U72" s="55"/>
      <c r="V72" s="55"/>
      <c r="W72" s="55"/>
      <c r="X72" s="55"/>
      <c r="Y72" s="55"/>
      <c r="Z72" s="55"/>
      <c r="AA72" s="55"/>
    </row>
    <row r="73" spans="1:27" ht="32.25" customHeight="1" x14ac:dyDescent="0.25">
      <c r="A73" s="55"/>
      <c r="B73" s="414"/>
      <c r="C73" s="414"/>
      <c r="D73" s="414"/>
      <c r="E73" s="414"/>
      <c r="F73" s="414"/>
      <c r="G73" s="414"/>
      <c r="H73" s="414"/>
      <c r="I73" s="60"/>
      <c r="J73" s="60"/>
      <c r="K73" s="55"/>
      <c r="L73" s="55"/>
      <c r="M73" s="55"/>
      <c r="N73" s="55"/>
      <c r="O73" s="55"/>
      <c r="P73" s="55"/>
      <c r="Q73" s="55"/>
      <c r="R73" s="55"/>
      <c r="S73" s="55"/>
      <c r="T73" s="55"/>
      <c r="U73" s="55"/>
      <c r="V73" s="55"/>
      <c r="W73" s="55"/>
      <c r="X73" s="55"/>
      <c r="Y73" s="55"/>
      <c r="Z73" s="55"/>
      <c r="AA73" s="55"/>
    </row>
    <row r="74" spans="1:27" ht="51.75" customHeight="1" x14ac:dyDescent="0.25">
      <c r="A74" s="55"/>
      <c r="B74" s="413"/>
      <c r="C74" s="413"/>
      <c r="D74" s="413"/>
      <c r="E74" s="413"/>
      <c r="F74" s="413"/>
      <c r="G74" s="413"/>
      <c r="H74" s="413"/>
      <c r="I74" s="59"/>
      <c r="J74" s="59"/>
      <c r="K74" s="55"/>
      <c r="L74" s="55"/>
      <c r="M74" s="55"/>
      <c r="N74" s="55"/>
      <c r="O74" s="55"/>
      <c r="P74" s="55"/>
      <c r="Q74" s="55"/>
      <c r="R74" s="55"/>
      <c r="S74" s="55"/>
      <c r="T74" s="55"/>
      <c r="U74" s="55"/>
      <c r="V74" s="55"/>
      <c r="W74" s="55"/>
      <c r="X74" s="55"/>
      <c r="Y74" s="55"/>
      <c r="Z74" s="55"/>
      <c r="AA74" s="55"/>
    </row>
    <row r="75" spans="1:27" ht="21.75" customHeight="1" x14ac:dyDescent="0.25">
      <c r="A75" s="55"/>
      <c r="B75" s="411"/>
      <c r="C75" s="411"/>
      <c r="D75" s="411"/>
      <c r="E75" s="411"/>
      <c r="F75" s="411"/>
      <c r="G75" s="411"/>
      <c r="H75" s="411"/>
      <c r="I75" s="58"/>
      <c r="J75" s="58"/>
      <c r="K75" s="57"/>
      <c r="L75" s="57"/>
      <c r="M75" s="55"/>
      <c r="N75" s="55"/>
      <c r="O75" s="55"/>
      <c r="P75" s="55"/>
      <c r="Q75" s="55"/>
      <c r="R75" s="55"/>
      <c r="S75" s="55"/>
      <c r="T75" s="55"/>
      <c r="U75" s="55"/>
      <c r="V75" s="55"/>
      <c r="W75" s="55"/>
      <c r="X75" s="55"/>
      <c r="Y75" s="55"/>
      <c r="Z75" s="55"/>
      <c r="AA75" s="55"/>
    </row>
    <row r="76" spans="1:27" ht="23.25" customHeight="1" x14ac:dyDescent="0.25">
      <c r="A76" s="55"/>
      <c r="B76" s="57"/>
      <c r="C76" s="57"/>
      <c r="D76" s="57"/>
      <c r="E76" s="57"/>
      <c r="F76" s="57"/>
      <c r="K76" s="55"/>
      <c r="L76" s="55"/>
      <c r="M76" s="55"/>
      <c r="N76" s="55"/>
      <c r="O76" s="55"/>
      <c r="P76" s="55"/>
      <c r="Q76" s="55"/>
      <c r="R76" s="55"/>
      <c r="S76" s="55"/>
      <c r="T76" s="55"/>
      <c r="U76" s="55"/>
      <c r="V76" s="55"/>
      <c r="W76" s="55"/>
      <c r="X76" s="55"/>
      <c r="Y76" s="55"/>
      <c r="Z76" s="55"/>
      <c r="AA76" s="55"/>
    </row>
    <row r="77" spans="1:27" ht="18.75" customHeight="1" x14ac:dyDescent="0.25">
      <c r="A77" s="55"/>
      <c r="B77" s="412"/>
      <c r="C77" s="412"/>
      <c r="D77" s="412"/>
      <c r="E77" s="412"/>
      <c r="F77" s="412"/>
      <c r="G77" s="412"/>
      <c r="H77" s="412"/>
      <c r="I77" s="56"/>
      <c r="J77" s="56"/>
      <c r="K77" s="55"/>
      <c r="L77" s="55"/>
      <c r="M77" s="55"/>
      <c r="N77" s="55"/>
      <c r="O77" s="55"/>
      <c r="P77" s="55"/>
      <c r="Q77" s="55"/>
      <c r="R77" s="55"/>
      <c r="S77" s="55"/>
      <c r="T77" s="55"/>
      <c r="U77" s="55"/>
      <c r="V77" s="55"/>
      <c r="W77" s="55"/>
      <c r="X77" s="55"/>
      <c r="Y77" s="55"/>
      <c r="Z77" s="55"/>
      <c r="AA77" s="55"/>
    </row>
    <row r="78" spans="1:27" x14ac:dyDescent="0.25">
      <c r="A78" s="55"/>
      <c r="B78" s="55"/>
      <c r="C78" s="55"/>
      <c r="D78" s="55"/>
      <c r="E78" s="55"/>
      <c r="F78" s="55"/>
      <c r="K78" s="55"/>
      <c r="L78" s="55"/>
      <c r="M78" s="55"/>
      <c r="N78" s="55"/>
      <c r="O78" s="55"/>
      <c r="P78" s="55"/>
      <c r="Q78" s="55"/>
      <c r="R78" s="55"/>
      <c r="S78" s="55"/>
      <c r="T78" s="55"/>
      <c r="U78" s="55"/>
      <c r="V78" s="55"/>
      <c r="W78" s="55"/>
      <c r="X78" s="55"/>
      <c r="Y78" s="55"/>
      <c r="Z78" s="55"/>
      <c r="AA78" s="55"/>
    </row>
    <row r="79" spans="1:27" x14ac:dyDescent="0.25">
      <c r="A79" s="55"/>
      <c r="B79" s="55"/>
      <c r="C79" s="55"/>
      <c r="D79" s="55"/>
      <c r="E79" s="55"/>
      <c r="F79" s="55"/>
      <c r="K79" s="55"/>
      <c r="L79" s="55"/>
      <c r="M79" s="55"/>
      <c r="N79" s="55"/>
      <c r="O79" s="55"/>
      <c r="P79" s="55"/>
      <c r="Q79" s="55"/>
      <c r="R79" s="55"/>
      <c r="S79" s="55"/>
      <c r="T79" s="55"/>
      <c r="U79" s="55"/>
      <c r="V79" s="55"/>
      <c r="W79" s="55"/>
      <c r="X79" s="55"/>
      <c r="Y79" s="55"/>
      <c r="Z79" s="55"/>
      <c r="AA79" s="55"/>
    </row>
    <row r="80" spans="1:27" x14ac:dyDescent="0.25">
      <c r="G80" s="54"/>
      <c r="H80" s="54"/>
      <c r="I80" s="54"/>
      <c r="J80" s="54"/>
    </row>
    <row r="81" spans="7:10" x14ac:dyDescent="0.25">
      <c r="G81" s="54"/>
      <c r="H81" s="54"/>
      <c r="I81" s="54"/>
      <c r="J81" s="54"/>
    </row>
    <row r="82" spans="7:10" x14ac:dyDescent="0.25">
      <c r="G82" s="54"/>
      <c r="H82" s="54"/>
      <c r="I82" s="54"/>
      <c r="J82" s="54"/>
    </row>
    <row r="83" spans="7:10" x14ac:dyDescent="0.25">
      <c r="G83" s="54"/>
      <c r="H83" s="54"/>
      <c r="I83" s="54"/>
      <c r="J83" s="54"/>
    </row>
    <row r="84" spans="7:10" x14ac:dyDescent="0.25">
      <c r="G84" s="54"/>
      <c r="H84" s="54"/>
      <c r="I84" s="54"/>
      <c r="J84" s="54"/>
    </row>
    <row r="85" spans="7:10" x14ac:dyDescent="0.25">
      <c r="G85" s="54"/>
      <c r="H85" s="54"/>
      <c r="I85" s="54"/>
      <c r="J85" s="54"/>
    </row>
    <row r="86" spans="7:10" x14ac:dyDescent="0.25">
      <c r="G86" s="54"/>
      <c r="H86" s="54"/>
      <c r="I86" s="54"/>
      <c r="J86" s="54"/>
    </row>
    <row r="87" spans="7:10" x14ac:dyDescent="0.25">
      <c r="G87" s="54"/>
      <c r="H87" s="54"/>
      <c r="I87" s="54"/>
      <c r="J87" s="54"/>
    </row>
    <row r="88" spans="7:10" x14ac:dyDescent="0.25">
      <c r="G88" s="54"/>
      <c r="H88" s="54"/>
      <c r="I88" s="54"/>
      <c r="J88" s="54"/>
    </row>
    <row r="89" spans="7:10" x14ac:dyDescent="0.25">
      <c r="G89" s="54"/>
      <c r="H89" s="54"/>
      <c r="I89" s="54"/>
      <c r="J89" s="54"/>
    </row>
    <row r="90" spans="7:10" x14ac:dyDescent="0.25">
      <c r="G90" s="54"/>
      <c r="H90" s="54"/>
      <c r="I90" s="54"/>
      <c r="J90" s="54"/>
    </row>
    <row r="91" spans="7:10" x14ac:dyDescent="0.25">
      <c r="G91" s="54"/>
      <c r="H91" s="54"/>
      <c r="I91" s="54"/>
      <c r="J91" s="54"/>
    </row>
    <row r="92" spans="7:10" x14ac:dyDescent="0.25">
      <c r="G92" s="54"/>
      <c r="H92" s="54"/>
      <c r="I92" s="54"/>
      <c r="J92" s="54"/>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S21:T21"/>
    <mergeCell ref="U21:V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topLeftCell="M2" zoomScale="85" zoomScaleSheetLayoutView="85" workbookViewId="0">
      <selection activeCell="A16" sqref="A16:AV1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4" width="21" style="17" customWidth="1"/>
    <col min="15" max="15" width="27.140625"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3.570312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69" t="str">
        <f>'6.2. Паспорт фин осв ввод'!A4:AB4</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C6" s="201"/>
      <c r="AV6" s="13"/>
    </row>
    <row r="7" spans="1:48" ht="18.75" x14ac:dyDescent="0.25">
      <c r="A7" s="273" t="s">
        <v>10</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5.75" x14ac:dyDescent="0.25">
      <c r="A9" s="274" t="str">
        <f>'6.2. Паспорт фин осв ввод'!A8:AB8</f>
        <v>ООО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70" t="s">
        <v>9</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5.75" x14ac:dyDescent="0.25">
      <c r="A12" s="274" t="str">
        <f>'6.2. Паспорт фин осв ввод'!A11:AB11</f>
        <v>Г</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70" t="s">
        <v>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ht="15.75" x14ac:dyDescent="0.25">
      <c r="A15" s="274" t="str">
        <f>'6.2. Паспорт фин осв ввод'!A14:AB14</f>
        <v>Технологическое присоединение энергопринимающих устройств потребителей максимальной мощностью до 15 кВт (2020г. I квартал)</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0" t="s">
        <v>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0"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20" customFormat="1" x14ac:dyDescent="0.25">
      <c r="A21" s="431" t="s">
        <v>471</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0" customFormat="1" ht="58.5" customHeight="1" x14ac:dyDescent="0.25">
      <c r="A22" s="415" t="s">
        <v>53</v>
      </c>
      <c r="B22" s="432" t="s">
        <v>25</v>
      </c>
      <c r="C22" s="415" t="s">
        <v>52</v>
      </c>
      <c r="D22" s="415" t="s">
        <v>51</v>
      </c>
      <c r="E22" s="435" t="s">
        <v>481</v>
      </c>
      <c r="F22" s="436"/>
      <c r="G22" s="436"/>
      <c r="H22" s="436"/>
      <c r="I22" s="436"/>
      <c r="J22" s="436"/>
      <c r="K22" s="436"/>
      <c r="L22" s="437"/>
      <c r="M22" s="415" t="s">
        <v>50</v>
      </c>
      <c r="N22" s="415" t="s">
        <v>49</v>
      </c>
      <c r="O22" s="415" t="s">
        <v>48</v>
      </c>
      <c r="P22" s="419" t="s">
        <v>237</v>
      </c>
      <c r="Q22" s="419" t="s">
        <v>47</v>
      </c>
      <c r="R22" s="419" t="s">
        <v>46</v>
      </c>
      <c r="S22" s="419" t="s">
        <v>45</v>
      </c>
      <c r="T22" s="419"/>
      <c r="U22" s="428" t="s">
        <v>44</v>
      </c>
      <c r="V22" s="428" t="s">
        <v>43</v>
      </c>
      <c r="W22" s="419" t="s">
        <v>42</v>
      </c>
      <c r="X22" s="419" t="s">
        <v>41</v>
      </c>
      <c r="Y22" s="419" t="s">
        <v>40</v>
      </c>
      <c r="Z22" s="429" t="s">
        <v>39</v>
      </c>
      <c r="AA22" s="419" t="s">
        <v>38</v>
      </c>
      <c r="AB22" s="419" t="s">
        <v>37</v>
      </c>
      <c r="AC22" s="419" t="s">
        <v>36</v>
      </c>
      <c r="AD22" s="419" t="s">
        <v>35</v>
      </c>
      <c r="AE22" s="419" t="s">
        <v>34</v>
      </c>
      <c r="AF22" s="419" t="s">
        <v>33</v>
      </c>
      <c r="AG22" s="419"/>
      <c r="AH22" s="419"/>
      <c r="AI22" s="419"/>
      <c r="AJ22" s="419"/>
      <c r="AK22" s="419"/>
      <c r="AL22" s="419" t="s">
        <v>32</v>
      </c>
      <c r="AM22" s="419"/>
      <c r="AN22" s="419"/>
      <c r="AO22" s="419"/>
      <c r="AP22" s="419" t="s">
        <v>31</v>
      </c>
      <c r="AQ22" s="419"/>
      <c r="AR22" s="419" t="s">
        <v>30</v>
      </c>
      <c r="AS22" s="419" t="s">
        <v>29</v>
      </c>
      <c r="AT22" s="419" t="s">
        <v>28</v>
      </c>
      <c r="AU22" s="419" t="s">
        <v>27</v>
      </c>
      <c r="AV22" s="419" t="s">
        <v>26</v>
      </c>
    </row>
    <row r="23" spans="1:48" s="20" customFormat="1" ht="64.5" customHeight="1" x14ac:dyDescent="0.25">
      <c r="A23" s="430"/>
      <c r="B23" s="433"/>
      <c r="C23" s="430"/>
      <c r="D23" s="430"/>
      <c r="E23" s="420" t="s">
        <v>24</v>
      </c>
      <c r="F23" s="422" t="s">
        <v>128</v>
      </c>
      <c r="G23" s="422" t="s">
        <v>127</v>
      </c>
      <c r="H23" s="422" t="s">
        <v>126</v>
      </c>
      <c r="I23" s="424" t="s">
        <v>395</v>
      </c>
      <c r="J23" s="424" t="s">
        <v>396</v>
      </c>
      <c r="K23" s="424" t="s">
        <v>397</v>
      </c>
      <c r="L23" s="422" t="s">
        <v>80</v>
      </c>
      <c r="M23" s="430"/>
      <c r="N23" s="430"/>
      <c r="O23" s="430"/>
      <c r="P23" s="419"/>
      <c r="Q23" s="419"/>
      <c r="R23" s="419"/>
      <c r="S23" s="426" t="s">
        <v>3</v>
      </c>
      <c r="T23" s="426" t="s">
        <v>12</v>
      </c>
      <c r="U23" s="428"/>
      <c r="V23" s="428"/>
      <c r="W23" s="419"/>
      <c r="X23" s="419"/>
      <c r="Y23" s="419"/>
      <c r="Z23" s="419"/>
      <c r="AA23" s="419"/>
      <c r="AB23" s="419"/>
      <c r="AC23" s="419"/>
      <c r="AD23" s="419"/>
      <c r="AE23" s="419"/>
      <c r="AF23" s="419" t="s">
        <v>23</v>
      </c>
      <c r="AG23" s="419"/>
      <c r="AH23" s="419" t="s">
        <v>22</v>
      </c>
      <c r="AI23" s="419"/>
      <c r="AJ23" s="415" t="s">
        <v>21</v>
      </c>
      <c r="AK23" s="415" t="s">
        <v>20</v>
      </c>
      <c r="AL23" s="415" t="s">
        <v>19</v>
      </c>
      <c r="AM23" s="415" t="s">
        <v>18</v>
      </c>
      <c r="AN23" s="415" t="s">
        <v>17</v>
      </c>
      <c r="AO23" s="415" t="s">
        <v>16</v>
      </c>
      <c r="AP23" s="415" t="s">
        <v>15</v>
      </c>
      <c r="AQ23" s="417" t="s">
        <v>12</v>
      </c>
      <c r="AR23" s="419"/>
      <c r="AS23" s="419"/>
      <c r="AT23" s="419"/>
      <c r="AU23" s="419"/>
      <c r="AV23" s="419"/>
    </row>
    <row r="24" spans="1:48" s="20" customFormat="1" ht="107.25" customHeight="1" x14ac:dyDescent="0.25">
      <c r="A24" s="416"/>
      <c r="B24" s="434"/>
      <c r="C24" s="416"/>
      <c r="D24" s="416"/>
      <c r="E24" s="421"/>
      <c r="F24" s="423"/>
      <c r="G24" s="423"/>
      <c r="H24" s="423"/>
      <c r="I24" s="425"/>
      <c r="J24" s="425"/>
      <c r="K24" s="425"/>
      <c r="L24" s="423"/>
      <c r="M24" s="416"/>
      <c r="N24" s="416"/>
      <c r="O24" s="416"/>
      <c r="P24" s="419"/>
      <c r="Q24" s="419"/>
      <c r="R24" s="419"/>
      <c r="S24" s="427"/>
      <c r="T24" s="427"/>
      <c r="U24" s="428"/>
      <c r="V24" s="428"/>
      <c r="W24" s="419"/>
      <c r="X24" s="419"/>
      <c r="Y24" s="419"/>
      <c r="Z24" s="419"/>
      <c r="AA24" s="419"/>
      <c r="AB24" s="419"/>
      <c r="AC24" s="419"/>
      <c r="AD24" s="419"/>
      <c r="AE24" s="419"/>
      <c r="AF24" s="258" t="s">
        <v>14</v>
      </c>
      <c r="AG24" s="258" t="s">
        <v>13</v>
      </c>
      <c r="AH24" s="163" t="s">
        <v>3</v>
      </c>
      <c r="AI24" s="163" t="s">
        <v>12</v>
      </c>
      <c r="AJ24" s="416"/>
      <c r="AK24" s="416"/>
      <c r="AL24" s="416"/>
      <c r="AM24" s="416"/>
      <c r="AN24" s="416"/>
      <c r="AO24" s="416"/>
      <c r="AP24" s="416"/>
      <c r="AQ24" s="418"/>
      <c r="AR24" s="419"/>
      <c r="AS24" s="419"/>
      <c r="AT24" s="419"/>
      <c r="AU24" s="419"/>
      <c r="AV24" s="419"/>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68" customFormat="1" ht="75" x14ac:dyDescent="0.25">
      <c r="A26" s="259">
        <v>1</v>
      </c>
      <c r="B26" s="260" t="s">
        <v>490</v>
      </c>
      <c r="C26" s="260" t="s">
        <v>536</v>
      </c>
      <c r="D26" s="260"/>
      <c r="E26" s="260" t="s">
        <v>502</v>
      </c>
      <c r="F26" s="260" t="s">
        <v>502</v>
      </c>
      <c r="G26" s="260" t="s">
        <v>502</v>
      </c>
      <c r="H26" s="260" t="s">
        <v>502</v>
      </c>
      <c r="I26" s="260" t="s">
        <v>502</v>
      </c>
      <c r="J26" s="260" t="s">
        <v>502</v>
      </c>
      <c r="K26" s="260" t="s">
        <v>502</v>
      </c>
      <c r="L26" s="260" t="s">
        <v>502</v>
      </c>
      <c r="M26" s="260" t="s">
        <v>527</v>
      </c>
      <c r="N26" s="260" t="s">
        <v>696</v>
      </c>
      <c r="O26" s="260" t="s">
        <v>490</v>
      </c>
      <c r="P26" s="261">
        <v>16666.666659999999</v>
      </c>
      <c r="Q26" s="260" t="s">
        <v>537</v>
      </c>
      <c r="R26" s="261">
        <v>16666.666659999999</v>
      </c>
      <c r="S26" s="262" t="s">
        <v>697</v>
      </c>
      <c r="T26" s="262" t="s">
        <v>697</v>
      </c>
      <c r="U26" s="263">
        <v>1</v>
      </c>
      <c r="V26" s="263">
        <v>1</v>
      </c>
      <c r="W26" s="260" t="s">
        <v>698</v>
      </c>
      <c r="X26" s="261">
        <v>16666.666659999999</v>
      </c>
      <c r="Y26" s="260" t="s">
        <v>502</v>
      </c>
      <c r="Z26" s="260" t="s">
        <v>502</v>
      </c>
      <c r="AA26" s="260" t="s">
        <v>502</v>
      </c>
      <c r="AB26" s="261">
        <v>16666.666659999999</v>
      </c>
      <c r="AC26" s="260" t="s">
        <v>698</v>
      </c>
      <c r="AD26" s="261">
        <v>20000</v>
      </c>
      <c r="AE26" s="261">
        <v>20000</v>
      </c>
      <c r="AF26" s="260" t="s">
        <v>502</v>
      </c>
      <c r="AG26" s="264" t="s">
        <v>502</v>
      </c>
      <c r="AH26" s="265" t="s">
        <v>502</v>
      </c>
      <c r="AI26" s="265" t="s">
        <v>502</v>
      </c>
      <c r="AJ26" s="265" t="s">
        <v>502</v>
      </c>
      <c r="AK26" s="265" t="s">
        <v>502</v>
      </c>
      <c r="AL26" s="263" t="s">
        <v>699</v>
      </c>
      <c r="AM26" s="263" t="s">
        <v>700</v>
      </c>
      <c r="AN26" s="266">
        <v>43858</v>
      </c>
      <c r="AO26" s="260">
        <v>13</v>
      </c>
      <c r="AP26" s="266">
        <v>43859</v>
      </c>
      <c r="AQ26" s="266">
        <v>43859</v>
      </c>
      <c r="AR26" s="266">
        <v>43859</v>
      </c>
      <c r="AS26" s="266">
        <v>43859</v>
      </c>
      <c r="AT26" s="266" t="s">
        <v>502</v>
      </c>
      <c r="AU26" s="267" t="s">
        <v>502</v>
      </c>
      <c r="AV26" s="267" t="s">
        <v>502</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5" zoomScaleNormal="90" zoomScaleSheetLayoutView="85" workbookViewId="0">
      <selection activeCell="B61" sqref="B61"/>
    </sheetView>
  </sheetViews>
  <sheetFormatPr defaultRowHeight="15.75" x14ac:dyDescent="0.25"/>
  <cols>
    <col min="1" max="1" width="65" style="142" customWidth="1"/>
    <col min="2" max="2" width="72"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6" t="s">
        <v>69</v>
      </c>
    </row>
    <row r="2" spans="1:8" ht="18.75" x14ac:dyDescent="0.3">
      <c r="B2" s="13" t="s">
        <v>11</v>
      </c>
    </row>
    <row r="3" spans="1:8" ht="18.75" x14ac:dyDescent="0.3">
      <c r="B3" s="13" t="s">
        <v>489</v>
      </c>
    </row>
    <row r="4" spans="1:8" x14ac:dyDescent="0.25">
      <c r="B4" s="40"/>
    </row>
    <row r="5" spans="1:8" ht="18.75" x14ac:dyDescent="0.3">
      <c r="A5" s="438" t="str">
        <f>'1. паспорт местоположение'!A5</f>
        <v>Год раскрытия информации: 2020 год</v>
      </c>
      <c r="B5" s="438"/>
      <c r="C5" s="80"/>
      <c r="D5" s="80"/>
      <c r="E5" s="80"/>
      <c r="F5" s="80"/>
      <c r="G5" s="80"/>
      <c r="H5" s="80"/>
    </row>
    <row r="6" spans="1:8" ht="18.75" x14ac:dyDescent="0.3">
      <c r="A6" s="167"/>
      <c r="B6" s="167"/>
      <c r="C6" s="167"/>
      <c r="D6" s="167"/>
      <c r="E6" s="167"/>
      <c r="F6" s="167"/>
      <c r="G6" s="167"/>
      <c r="H6" s="167"/>
    </row>
    <row r="7" spans="1:8" ht="18.75" x14ac:dyDescent="0.25">
      <c r="A7" s="273" t="s">
        <v>10</v>
      </c>
      <c r="B7" s="273"/>
      <c r="C7" s="166"/>
      <c r="D7" s="166"/>
      <c r="E7" s="166"/>
      <c r="F7" s="166"/>
      <c r="G7" s="166"/>
      <c r="H7" s="166"/>
    </row>
    <row r="8" spans="1:8" ht="18.75" x14ac:dyDescent="0.25">
      <c r="A8" s="166"/>
      <c r="B8" s="166"/>
      <c r="C8" s="166"/>
      <c r="D8" s="166"/>
      <c r="E8" s="166"/>
      <c r="F8" s="166"/>
      <c r="G8" s="166"/>
      <c r="H8" s="166"/>
    </row>
    <row r="9" spans="1:8" x14ac:dyDescent="0.25">
      <c r="A9" s="274" t="str">
        <f>'1. паспорт местоположение'!A9</f>
        <v>ООО "Электрические сети"</v>
      </c>
      <c r="B9" s="274"/>
      <c r="C9" s="164"/>
      <c r="D9" s="164"/>
      <c r="E9" s="164"/>
      <c r="F9" s="164"/>
      <c r="G9" s="164"/>
      <c r="H9" s="164"/>
    </row>
    <row r="10" spans="1:8" x14ac:dyDescent="0.25">
      <c r="A10" s="270" t="s">
        <v>9</v>
      </c>
      <c r="B10" s="270"/>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274" t="str">
        <f>'1. паспорт местоположение'!A12</f>
        <v>Г</v>
      </c>
      <c r="B12" s="274"/>
      <c r="C12" s="164"/>
      <c r="D12" s="164"/>
      <c r="E12" s="164"/>
      <c r="F12" s="164"/>
      <c r="G12" s="164"/>
      <c r="H12" s="164"/>
    </row>
    <row r="13" spans="1:8" x14ac:dyDescent="0.25">
      <c r="A13" s="270" t="s">
        <v>8</v>
      </c>
      <c r="B13" s="270"/>
      <c r="C13" s="165"/>
      <c r="D13" s="165"/>
      <c r="E13" s="165"/>
      <c r="F13" s="165"/>
      <c r="G13" s="165"/>
      <c r="H13" s="165"/>
    </row>
    <row r="14" spans="1:8" ht="18.75" x14ac:dyDescent="0.25">
      <c r="A14" s="9"/>
      <c r="B14" s="9"/>
      <c r="C14" s="9"/>
      <c r="D14" s="9"/>
      <c r="E14" s="9"/>
      <c r="F14" s="9"/>
      <c r="G14" s="9"/>
      <c r="H14" s="9"/>
    </row>
    <row r="15" spans="1:8" ht="41.25" customHeight="1" x14ac:dyDescent="0.25">
      <c r="A15" s="275"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5" s="275"/>
      <c r="C15" s="164"/>
      <c r="D15" s="164"/>
      <c r="E15" s="164"/>
      <c r="F15" s="164"/>
      <c r="G15" s="164"/>
      <c r="H15" s="164"/>
    </row>
    <row r="16" spans="1:8" x14ac:dyDescent="0.25">
      <c r="A16" s="270" t="s">
        <v>7</v>
      </c>
      <c r="B16" s="270"/>
      <c r="C16" s="165"/>
      <c r="D16" s="165"/>
      <c r="E16" s="165"/>
      <c r="F16" s="165"/>
      <c r="G16" s="165"/>
      <c r="H16" s="165"/>
    </row>
    <row r="17" spans="1:2" x14ac:dyDescent="0.25">
      <c r="B17" s="144"/>
    </row>
    <row r="18" spans="1:2" ht="33.75" customHeight="1" x14ac:dyDescent="0.25">
      <c r="A18" s="442" t="s">
        <v>472</v>
      </c>
      <c r="B18" s="443"/>
    </row>
    <row r="19" spans="1:2" x14ac:dyDescent="0.25">
      <c r="B19" s="40"/>
    </row>
    <row r="20" spans="1:2" ht="16.5" thickBot="1" x14ac:dyDescent="0.3">
      <c r="B20" s="145"/>
    </row>
    <row r="21" spans="1:2" ht="36" customHeight="1" thickBot="1" x14ac:dyDescent="0.3">
      <c r="A21" s="146" t="s">
        <v>346</v>
      </c>
      <c r="B21" s="202" t="str">
        <f>A15</f>
        <v>Технологическое присоединение энергопринимающих устройств потребителей максимальной мощностью до 15 кВт (2020г. I квартал)</v>
      </c>
    </row>
    <row r="22" spans="1:2" ht="16.5" thickBot="1" x14ac:dyDescent="0.3">
      <c r="A22" s="146" t="s">
        <v>347</v>
      </c>
      <c r="B22" s="200" t="str">
        <f>'1. паспорт местоположение'!C26</f>
        <v>МР Бирский район, г.Бирск</v>
      </c>
    </row>
    <row r="23" spans="1:2" ht="16.5" thickBot="1" x14ac:dyDescent="0.3">
      <c r="A23" s="146" t="s">
        <v>322</v>
      </c>
      <c r="B23" s="191" t="s">
        <v>527</v>
      </c>
    </row>
    <row r="24" spans="1:2" ht="25.5" customHeight="1" thickBot="1" x14ac:dyDescent="0.3">
      <c r="A24" s="237" t="s">
        <v>348</v>
      </c>
      <c r="B24" s="236" t="str">
        <f>'1. паспорт местоположение'!C38</f>
        <v>нд</v>
      </c>
    </row>
    <row r="25" spans="1:2" ht="16.5" thickBot="1" x14ac:dyDescent="0.3">
      <c r="A25" s="147" t="s">
        <v>349</v>
      </c>
      <c r="B25" s="192">
        <v>2020</v>
      </c>
    </row>
    <row r="26" spans="1:2" ht="16.5" thickBot="1" x14ac:dyDescent="0.3">
      <c r="A26" s="148" t="s">
        <v>350</v>
      </c>
      <c r="B26" s="193" t="s">
        <v>527</v>
      </c>
    </row>
    <row r="27" spans="1:2" ht="29.25" thickBot="1" x14ac:dyDescent="0.3">
      <c r="A27" s="154" t="s">
        <v>500</v>
      </c>
      <c r="B27" s="219" t="str">
        <f>'3.3 паспорт описание'!C25</f>
        <v>0,54 млн. руб с НДС</v>
      </c>
    </row>
    <row r="28" spans="1:2" ht="30.75" thickBot="1" x14ac:dyDescent="0.3">
      <c r="A28" s="150" t="s">
        <v>351</v>
      </c>
      <c r="B28" s="194" t="s">
        <v>501</v>
      </c>
    </row>
    <row r="29" spans="1:2" ht="29.25" thickBot="1" x14ac:dyDescent="0.3">
      <c r="A29" s="155" t="s">
        <v>352</v>
      </c>
      <c r="B29" s="194" t="s">
        <v>494</v>
      </c>
    </row>
    <row r="30" spans="1:2" ht="29.25" thickBot="1" x14ac:dyDescent="0.3">
      <c r="A30" s="155" t="s">
        <v>353</v>
      </c>
      <c r="B30" s="194" t="s">
        <v>502</v>
      </c>
    </row>
    <row r="31" spans="1:2" ht="16.5" thickBot="1" x14ac:dyDescent="0.3">
      <c r="A31" s="150" t="s">
        <v>354</v>
      </c>
      <c r="B31" s="194" t="s">
        <v>502</v>
      </c>
    </row>
    <row r="32" spans="1:2" ht="29.25" thickBot="1" x14ac:dyDescent="0.3">
      <c r="A32" s="155" t="s">
        <v>355</v>
      </c>
      <c r="B32" s="194" t="s">
        <v>502</v>
      </c>
    </row>
    <row r="33" spans="1:2" ht="30.75" thickBot="1" x14ac:dyDescent="0.3">
      <c r="A33" s="150" t="s">
        <v>356</v>
      </c>
      <c r="B33" s="194" t="s">
        <v>502</v>
      </c>
    </row>
    <row r="34" spans="1:2" ht="16.5" thickBot="1" x14ac:dyDescent="0.3">
      <c r="A34" s="150" t="s">
        <v>357</v>
      </c>
      <c r="B34" s="194" t="s">
        <v>502</v>
      </c>
    </row>
    <row r="35" spans="1:2" ht="16.5" thickBot="1" x14ac:dyDescent="0.3">
      <c r="A35" s="150" t="s">
        <v>358</v>
      </c>
      <c r="B35" s="194" t="s">
        <v>502</v>
      </c>
    </row>
    <row r="36" spans="1:2" ht="16.5" thickBot="1" x14ac:dyDescent="0.3">
      <c r="A36" s="150" t="s">
        <v>359</v>
      </c>
    </row>
    <row r="37" spans="1:2" ht="29.25" thickBot="1" x14ac:dyDescent="0.3">
      <c r="A37" s="155" t="s">
        <v>360</v>
      </c>
      <c r="B37" s="194" t="s">
        <v>502</v>
      </c>
    </row>
    <row r="38" spans="1:2" ht="30.75" thickBot="1" x14ac:dyDescent="0.3">
      <c r="A38" s="150" t="s">
        <v>356</v>
      </c>
      <c r="B38" s="194" t="s">
        <v>502</v>
      </c>
    </row>
    <row r="39" spans="1:2" ht="16.5" thickBot="1" x14ac:dyDescent="0.3">
      <c r="A39" s="150" t="s">
        <v>357</v>
      </c>
      <c r="B39" s="194" t="s">
        <v>502</v>
      </c>
    </row>
    <row r="40" spans="1:2" ht="16.5" thickBot="1" x14ac:dyDescent="0.3">
      <c r="A40" s="150" t="s">
        <v>358</v>
      </c>
      <c r="B40" s="194" t="s">
        <v>502</v>
      </c>
    </row>
    <row r="41" spans="1:2" ht="16.5" thickBot="1" x14ac:dyDescent="0.3">
      <c r="A41" s="150" t="s">
        <v>359</v>
      </c>
      <c r="B41" s="194" t="s">
        <v>502</v>
      </c>
    </row>
    <row r="42" spans="1:2" ht="29.25" thickBot="1" x14ac:dyDescent="0.3">
      <c r="A42" s="155" t="s">
        <v>361</v>
      </c>
      <c r="B42" s="194" t="s">
        <v>502</v>
      </c>
    </row>
    <row r="43" spans="1:2" ht="30.75" thickBot="1" x14ac:dyDescent="0.3">
      <c r="A43" s="150" t="s">
        <v>356</v>
      </c>
      <c r="B43" s="194" t="s">
        <v>502</v>
      </c>
    </row>
    <row r="44" spans="1:2" ht="16.5" thickBot="1" x14ac:dyDescent="0.3">
      <c r="A44" s="150" t="s">
        <v>357</v>
      </c>
      <c r="B44" s="194" t="s">
        <v>502</v>
      </c>
    </row>
    <row r="45" spans="1:2" ht="16.5" thickBot="1" x14ac:dyDescent="0.3">
      <c r="A45" s="150" t="s">
        <v>358</v>
      </c>
      <c r="B45" s="194" t="s">
        <v>502</v>
      </c>
    </row>
    <row r="46" spans="1:2" ht="16.5" thickBot="1" x14ac:dyDescent="0.3">
      <c r="A46" s="150" t="s">
        <v>359</v>
      </c>
      <c r="B46" s="194" t="s">
        <v>502</v>
      </c>
    </row>
    <row r="47" spans="1:2" ht="29.25" thickBot="1" x14ac:dyDescent="0.3">
      <c r="A47" s="149" t="s">
        <v>362</v>
      </c>
      <c r="B47" s="194" t="s">
        <v>502</v>
      </c>
    </row>
    <row r="48" spans="1:2" ht="16.5" thickBot="1" x14ac:dyDescent="0.3">
      <c r="A48" s="151" t="s">
        <v>354</v>
      </c>
      <c r="B48" s="194" t="s">
        <v>502</v>
      </c>
    </row>
    <row r="49" spans="1:2" ht="16.5" thickBot="1" x14ac:dyDescent="0.3">
      <c r="A49" s="151" t="s">
        <v>363</v>
      </c>
      <c r="B49" s="194" t="s">
        <v>502</v>
      </c>
    </row>
    <row r="50" spans="1:2" ht="16.5" thickBot="1" x14ac:dyDescent="0.3">
      <c r="A50" s="151" t="s">
        <v>364</v>
      </c>
      <c r="B50" s="194" t="s">
        <v>502</v>
      </c>
    </row>
    <row r="51" spans="1:2" ht="16.5" thickBot="1" x14ac:dyDescent="0.3">
      <c r="A51" s="151" t="s">
        <v>365</v>
      </c>
      <c r="B51" s="194" t="s">
        <v>502</v>
      </c>
    </row>
    <row r="52" spans="1:2" ht="16.5" thickBot="1" x14ac:dyDescent="0.3">
      <c r="A52" s="147" t="s">
        <v>366</v>
      </c>
      <c r="B52" s="194" t="s">
        <v>502</v>
      </c>
    </row>
    <row r="53" spans="1:2" ht="16.5" thickBot="1" x14ac:dyDescent="0.3">
      <c r="A53" s="147" t="s">
        <v>367</v>
      </c>
      <c r="B53" s="194" t="s">
        <v>502</v>
      </c>
    </row>
    <row r="54" spans="1:2" ht="16.5" thickBot="1" x14ac:dyDescent="0.3">
      <c r="A54" s="147" t="s">
        <v>368</v>
      </c>
      <c r="B54" s="194" t="s">
        <v>502</v>
      </c>
    </row>
    <row r="55" spans="1:2" ht="16.5" thickBot="1" x14ac:dyDescent="0.3">
      <c r="A55" s="148" t="s">
        <v>369</v>
      </c>
      <c r="B55" s="194" t="s">
        <v>502</v>
      </c>
    </row>
    <row r="56" spans="1:2" x14ac:dyDescent="0.25">
      <c r="A56" s="149" t="s">
        <v>370</v>
      </c>
      <c r="B56" s="238"/>
    </row>
    <row r="57" spans="1:2" x14ac:dyDescent="0.25">
      <c r="A57" s="239" t="s">
        <v>371</v>
      </c>
      <c r="B57" s="240" t="s">
        <v>490</v>
      </c>
    </row>
    <row r="58" spans="1:2" x14ac:dyDescent="0.25">
      <c r="A58" s="152" t="s">
        <v>372</v>
      </c>
      <c r="B58" s="240" t="s">
        <v>490</v>
      </c>
    </row>
    <row r="59" spans="1:2" x14ac:dyDescent="0.25">
      <c r="A59" s="152" t="s">
        <v>373</v>
      </c>
      <c r="B59" s="240" t="s">
        <v>490</v>
      </c>
    </row>
    <row r="60" spans="1:2" x14ac:dyDescent="0.25">
      <c r="A60" s="152" t="s">
        <v>374</v>
      </c>
      <c r="B60" s="240" t="s">
        <v>490</v>
      </c>
    </row>
    <row r="61" spans="1:2" ht="16.5" thickBot="1" x14ac:dyDescent="0.3">
      <c r="A61" s="153" t="s">
        <v>375</v>
      </c>
      <c r="B61" s="241" t="s">
        <v>494</v>
      </c>
    </row>
    <row r="62" spans="1:2" ht="30.75" thickBot="1" x14ac:dyDescent="0.3">
      <c r="A62" s="151" t="s">
        <v>376</v>
      </c>
      <c r="B62" s="194" t="s">
        <v>502</v>
      </c>
    </row>
    <row r="63" spans="1:2" ht="29.25" thickBot="1" x14ac:dyDescent="0.3">
      <c r="A63" s="147" t="s">
        <v>377</v>
      </c>
      <c r="B63" s="194" t="s">
        <v>494</v>
      </c>
    </row>
    <row r="64" spans="1:2" ht="16.5" thickBot="1" x14ac:dyDescent="0.3">
      <c r="A64" s="151" t="s">
        <v>354</v>
      </c>
      <c r="B64" s="196" t="s">
        <v>494</v>
      </c>
    </row>
    <row r="65" spans="1:2" ht="16.5" thickBot="1" x14ac:dyDescent="0.3">
      <c r="A65" s="151" t="s">
        <v>378</v>
      </c>
      <c r="B65" s="194" t="s">
        <v>494</v>
      </c>
    </row>
    <row r="66" spans="1:2" ht="16.5" thickBot="1" x14ac:dyDescent="0.3">
      <c r="A66" s="151" t="s">
        <v>379</v>
      </c>
      <c r="B66" s="196" t="s">
        <v>494</v>
      </c>
    </row>
    <row r="67" spans="1:2" ht="51.75" customHeight="1" thickBot="1" x14ac:dyDescent="0.3">
      <c r="A67" s="156" t="s">
        <v>380</v>
      </c>
      <c r="B67" s="204" t="s">
        <v>523</v>
      </c>
    </row>
    <row r="68" spans="1:2" ht="16.5" thickBot="1" x14ac:dyDescent="0.3">
      <c r="A68" s="147" t="s">
        <v>381</v>
      </c>
      <c r="B68" s="195">
        <v>2020</v>
      </c>
    </row>
    <row r="69" spans="1:2" ht="16.5" thickBot="1" x14ac:dyDescent="0.3">
      <c r="A69" s="152" t="s">
        <v>382</v>
      </c>
      <c r="B69" s="195">
        <v>2020</v>
      </c>
    </row>
    <row r="70" spans="1:2" ht="16.5" thickBot="1" x14ac:dyDescent="0.3">
      <c r="A70" s="152" t="s">
        <v>383</v>
      </c>
      <c r="B70" s="196" t="s">
        <v>502</v>
      </c>
    </row>
    <row r="71" spans="1:2" ht="16.5" thickBot="1" x14ac:dyDescent="0.3">
      <c r="A71" s="152" t="s">
        <v>384</v>
      </c>
      <c r="B71" s="196" t="s">
        <v>502</v>
      </c>
    </row>
    <row r="72" spans="1:2" ht="29.25" thickBot="1" x14ac:dyDescent="0.3">
      <c r="A72" s="157" t="s">
        <v>385</v>
      </c>
      <c r="B72" s="196" t="s">
        <v>504</v>
      </c>
    </row>
    <row r="73" spans="1:2" ht="28.5" x14ac:dyDescent="0.25">
      <c r="A73" s="149" t="s">
        <v>386</v>
      </c>
      <c r="B73" s="439" t="s">
        <v>505</v>
      </c>
    </row>
    <row r="74" spans="1:2" x14ac:dyDescent="0.25">
      <c r="A74" s="152" t="s">
        <v>387</v>
      </c>
      <c r="B74" s="440"/>
    </row>
    <row r="75" spans="1:2" x14ac:dyDescent="0.25">
      <c r="A75" s="152" t="s">
        <v>388</v>
      </c>
      <c r="B75" s="440"/>
    </row>
    <row r="76" spans="1:2" x14ac:dyDescent="0.25">
      <c r="A76" s="152" t="s">
        <v>389</v>
      </c>
      <c r="B76" s="440"/>
    </row>
    <row r="77" spans="1:2" x14ac:dyDescent="0.25">
      <c r="A77" s="152" t="s">
        <v>390</v>
      </c>
      <c r="B77" s="440"/>
    </row>
    <row r="78" spans="1:2" ht="16.5" thickBot="1" x14ac:dyDescent="0.3">
      <c r="A78" s="158" t="s">
        <v>391</v>
      </c>
      <c r="B78" s="441"/>
    </row>
    <row r="81" spans="1:2" x14ac:dyDescent="0.25">
      <c r="A81" s="159"/>
      <c r="B81" s="160"/>
    </row>
    <row r="82" spans="1:2" x14ac:dyDescent="0.25">
      <c r="B82" s="161"/>
    </row>
    <row r="83" spans="1:2" x14ac:dyDescent="0.25">
      <c r="B83" s="162"/>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4"/>
  <sheetViews>
    <sheetView view="pageBreakPreview" topLeftCell="A16" zoomScale="70" zoomScaleSheetLayoutView="70" workbookViewId="0">
      <selection activeCell="A17" sqref="A17:S17"/>
    </sheetView>
  </sheetViews>
  <sheetFormatPr defaultColWidth="8.85546875" defaultRowHeight="15" x14ac:dyDescent="0.25"/>
  <cols>
    <col min="1" max="1" width="7.42578125" style="1" customWidth="1"/>
    <col min="2" max="2" width="30.28515625" style="214" customWidth="1"/>
    <col min="3" max="3" width="22.28515625" style="1" customWidth="1"/>
    <col min="4" max="4" width="25" style="1" customWidth="1"/>
    <col min="5" max="5" width="57.5703125" style="1" customWidth="1"/>
    <col min="6" max="6" width="37.28515625" style="1" customWidth="1"/>
    <col min="7" max="7" width="38" style="244"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39.28515625" style="1" customWidth="1"/>
    <col min="20" max="16384" width="8.85546875" style="1"/>
  </cols>
  <sheetData>
    <row r="1" spans="1:28" s="10" customFormat="1" ht="18.75" customHeight="1" x14ac:dyDescent="0.2">
      <c r="A1" s="16"/>
      <c r="B1" s="210"/>
      <c r="G1" s="242"/>
      <c r="S1" s="36" t="s">
        <v>69</v>
      </c>
    </row>
    <row r="2" spans="1:28" s="10" customFormat="1" ht="18.75" customHeight="1" x14ac:dyDescent="0.3">
      <c r="A2" s="16"/>
      <c r="B2" s="210"/>
      <c r="G2" s="242"/>
      <c r="S2" s="13" t="s">
        <v>11</v>
      </c>
    </row>
    <row r="3" spans="1:28" s="10" customFormat="1" ht="18.75" x14ac:dyDescent="0.3">
      <c r="B3" s="210"/>
      <c r="G3" s="242"/>
      <c r="S3" s="13" t="s">
        <v>68</v>
      </c>
    </row>
    <row r="4" spans="1:28" s="10" customFormat="1" ht="18.75" customHeight="1" x14ac:dyDescent="0.2">
      <c r="A4" s="269" t="str">
        <f>'1. паспорт местоположение'!A5:C5</f>
        <v>Год раскрытия информации: 2020 год</v>
      </c>
      <c r="B4" s="269"/>
      <c r="C4" s="269"/>
      <c r="D4" s="269"/>
      <c r="E4" s="269"/>
      <c r="F4" s="269"/>
      <c r="G4" s="269"/>
      <c r="H4" s="269"/>
      <c r="I4" s="269"/>
      <c r="J4" s="269"/>
      <c r="K4" s="269"/>
      <c r="L4" s="269"/>
      <c r="M4" s="269"/>
      <c r="N4" s="269"/>
      <c r="O4" s="269"/>
      <c r="P4" s="269"/>
      <c r="Q4" s="269"/>
      <c r="R4" s="269"/>
      <c r="S4" s="269"/>
    </row>
    <row r="5" spans="1:28" s="10" customFormat="1" ht="15.75" x14ac:dyDescent="0.2">
      <c r="A5" s="15"/>
      <c r="B5" s="210"/>
      <c r="G5" s="242"/>
    </row>
    <row r="6" spans="1:28" s="10" customFormat="1" ht="18.75" x14ac:dyDescent="0.2">
      <c r="A6" s="273" t="s">
        <v>10</v>
      </c>
      <c r="B6" s="273"/>
      <c r="C6" s="273"/>
      <c r="D6" s="273"/>
      <c r="E6" s="273"/>
      <c r="F6" s="273"/>
      <c r="G6" s="273"/>
      <c r="H6" s="273"/>
      <c r="I6" s="273"/>
      <c r="J6" s="273"/>
      <c r="K6" s="273"/>
      <c r="L6" s="273"/>
      <c r="M6" s="273"/>
      <c r="N6" s="273"/>
      <c r="O6" s="273"/>
      <c r="P6" s="273"/>
      <c r="Q6" s="273"/>
      <c r="R6" s="273"/>
      <c r="S6" s="273"/>
      <c r="T6" s="170"/>
      <c r="U6" s="170"/>
      <c r="V6" s="170"/>
      <c r="W6" s="170"/>
      <c r="X6" s="170"/>
      <c r="Y6" s="170"/>
      <c r="Z6" s="170"/>
      <c r="AA6" s="170"/>
      <c r="AB6" s="170"/>
    </row>
    <row r="7" spans="1:28" s="10" customFormat="1" ht="18.75" x14ac:dyDescent="0.2">
      <c r="A7" s="273"/>
      <c r="B7" s="273"/>
      <c r="C7" s="273"/>
      <c r="D7" s="273"/>
      <c r="E7" s="273"/>
      <c r="F7" s="273"/>
      <c r="G7" s="273"/>
      <c r="H7" s="273"/>
      <c r="I7" s="273"/>
      <c r="J7" s="273"/>
      <c r="K7" s="273"/>
      <c r="L7" s="273"/>
      <c r="M7" s="273"/>
      <c r="N7" s="273"/>
      <c r="O7" s="273"/>
      <c r="P7" s="273"/>
      <c r="Q7" s="273"/>
      <c r="R7" s="273"/>
      <c r="S7" s="273"/>
      <c r="T7" s="170"/>
      <c r="U7" s="170"/>
      <c r="V7" s="170"/>
      <c r="W7" s="170"/>
      <c r="X7" s="170"/>
      <c r="Y7" s="170"/>
      <c r="Z7" s="170"/>
      <c r="AA7" s="170"/>
      <c r="AB7" s="170"/>
    </row>
    <row r="8" spans="1:28" s="10" customFormat="1" ht="18.75" x14ac:dyDescent="0.2">
      <c r="A8" s="274" t="s">
        <v>490</v>
      </c>
      <c r="B8" s="274"/>
      <c r="C8" s="274"/>
      <c r="D8" s="274"/>
      <c r="E8" s="274"/>
      <c r="F8" s="274"/>
      <c r="G8" s="274"/>
      <c r="H8" s="274"/>
      <c r="I8" s="274"/>
      <c r="J8" s="274"/>
      <c r="K8" s="274"/>
      <c r="L8" s="274"/>
      <c r="M8" s="274"/>
      <c r="N8" s="274"/>
      <c r="O8" s="274"/>
      <c r="P8" s="274"/>
      <c r="Q8" s="274"/>
      <c r="R8" s="274"/>
      <c r="S8" s="274"/>
      <c r="T8" s="170"/>
      <c r="U8" s="170"/>
      <c r="V8" s="170"/>
      <c r="W8" s="170"/>
      <c r="X8" s="170"/>
      <c r="Y8" s="170"/>
      <c r="Z8" s="170"/>
      <c r="AA8" s="170"/>
      <c r="AB8" s="170"/>
    </row>
    <row r="9" spans="1:28" s="10" customFormat="1" ht="18.75" x14ac:dyDescent="0.2">
      <c r="A9" s="270" t="s">
        <v>9</v>
      </c>
      <c r="B9" s="270"/>
      <c r="C9" s="270"/>
      <c r="D9" s="270"/>
      <c r="E9" s="270"/>
      <c r="F9" s="270"/>
      <c r="G9" s="270"/>
      <c r="H9" s="270"/>
      <c r="I9" s="270"/>
      <c r="J9" s="270"/>
      <c r="K9" s="270"/>
      <c r="L9" s="270"/>
      <c r="M9" s="270"/>
      <c r="N9" s="270"/>
      <c r="O9" s="270"/>
      <c r="P9" s="270"/>
      <c r="Q9" s="270"/>
      <c r="R9" s="270"/>
      <c r="S9" s="270"/>
      <c r="T9" s="170"/>
      <c r="U9" s="170"/>
      <c r="V9" s="170"/>
      <c r="W9" s="170"/>
      <c r="X9" s="170"/>
      <c r="Y9" s="170"/>
      <c r="Z9" s="170"/>
      <c r="AA9" s="170"/>
      <c r="AB9" s="170"/>
    </row>
    <row r="10" spans="1:28" s="10" customFormat="1" ht="18.75" x14ac:dyDescent="0.2">
      <c r="A10" s="273"/>
      <c r="B10" s="273"/>
      <c r="C10" s="273"/>
      <c r="D10" s="273"/>
      <c r="E10" s="273"/>
      <c r="F10" s="273"/>
      <c r="G10" s="273"/>
      <c r="H10" s="273"/>
      <c r="I10" s="273"/>
      <c r="J10" s="273"/>
      <c r="K10" s="273"/>
      <c r="L10" s="273"/>
      <c r="M10" s="273"/>
      <c r="N10" s="273"/>
      <c r="O10" s="273"/>
      <c r="P10" s="273"/>
      <c r="Q10" s="273"/>
      <c r="R10" s="273"/>
      <c r="S10" s="273"/>
      <c r="T10" s="170"/>
      <c r="U10" s="170"/>
      <c r="V10" s="170"/>
      <c r="W10" s="170"/>
      <c r="X10" s="170"/>
      <c r="Y10" s="170"/>
      <c r="Z10" s="170"/>
      <c r="AA10" s="170"/>
      <c r="AB10" s="170"/>
    </row>
    <row r="11" spans="1:28" s="10" customFormat="1" ht="18.75" x14ac:dyDescent="0.2">
      <c r="A11" s="274" t="str">
        <f>'1. паспорт местоположение'!A12:C12</f>
        <v>Г</v>
      </c>
      <c r="B11" s="274"/>
      <c r="C11" s="274"/>
      <c r="D11" s="274"/>
      <c r="E11" s="274"/>
      <c r="F11" s="274"/>
      <c r="G11" s="274"/>
      <c r="H11" s="274"/>
      <c r="I11" s="274"/>
      <c r="J11" s="274"/>
      <c r="K11" s="274"/>
      <c r="L11" s="274"/>
      <c r="M11" s="274"/>
      <c r="N11" s="274"/>
      <c r="O11" s="274"/>
      <c r="P11" s="274"/>
      <c r="Q11" s="274"/>
      <c r="R11" s="274"/>
      <c r="S11" s="274"/>
      <c r="T11" s="170"/>
      <c r="U11" s="170"/>
      <c r="V11" s="170"/>
      <c r="W11" s="170"/>
      <c r="X11" s="170"/>
      <c r="Y11" s="170"/>
      <c r="Z11" s="170"/>
      <c r="AA11" s="170"/>
      <c r="AB11" s="170"/>
    </row>
    <row r="12" spans="1:28" s="10" customFormat="1" ht="18.75" x14ac:dyDescent="0.2">
      <c r="A12" s="270" t="s">
        <v>8</v>
      </c>
      <c r="B12" s="270"/>
      <c r="C12" s="270"/>
      <c r="D12" s="270"/>
      <c r="E12" s="270"/>
      <c r="F12" s="270"/>
      <c r="G12" s="270"/>
      <c r="H12" s="270"/>
      <c r="I12" s="270"/>
      <c r="J12" s="270"/>
      <c r="K12" s="270"/>
      <c r="L12" s="270"/>
      <c r="M12" s="270"/>
      <c r="N12" s="270"/>
      <c r="O12" s="270"/>
      <c r="P12" s="270"/>
      <c r="Q12" s="270"/>
      <c r="R12" s="270"/>
      <c r="S12" s="270"/>
      <c r="T12" s="170"/>
      <c r="U12" s="170"/>
      <c r="V12" s="170"/>
      <c r="W12" s="170"/>
      <c r="X12" s="170"/>
      <c r="Y12" s="170"/>
      <c r="Z12" s="170"/>
      <c r="AA12" s="170"/>
      <c r="AB12" s="170"/>
    </row>
    <row r="13" spans="1:28" s="7"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253"/>
      <c r="U13" s="253"/>
      <c r="V13" s="253"/>
      <c r="W13" s="253"/>
      <c r="X13" s="253"/>
      <c r="Y13" s="253"/>
      <c r="Z13" s="253"/>
      <c r="AA13" s="253"/>
      <c r="AB13" s="253"/>
    </row>
    <row r="14" spans="1:28" s="2" customFormat="1" ht="15.75" x14ac:dyDescent="0.2">
      <c r="A14" s="274" t="str">
        <f>'1. паспорт местоположение'!A15:C15</f>
        <v>Технологическое присоединение энергопринимающих устройств потребителей максимальной мощностью до 15 кВт (2020г. I квартал)</v>
      </c>
      <c r="B14" s="274"/>
      <c r="C14" s="274"/>
      <c r="D14" s="274"/>
      <c r="E14" s="274"/>
      <c r="F14" s="274"/>
      <c r="G14" s="274"/>
      <c r="H14" s="274"/>
      <c r="I14" s="274"/>
      <c r="J14" s="274"/>
      <c r="K14" s="274"/>
      <c r="L14" s="274"/>
      <c r="M14" s="274"/>
      <c r="N14" s="274"/>
      <c r="O14" s="274"/>
      <c r="P14" s="274"/>
      <c r="Q14" s="274"/>
      <c r="R14" s="274"/>
      <c r="S14" s="274"/>
      <c r="T14" s="171"/>
      <c r="U14" s="171"/>
      <c r="V14" s="171"/>
      <c r="W14" s="171"/>
      <c r="X14" s="171"/>
      <c r="Y14" s="171"/>
      <c r="Z14" s="171"/>
      <c r="AA14" s="171"/>
      <c r="AB14" s="171"/>
    </row>
    <row r="15" spans="1:28" s="2" customFormat="1" ht="15" customHeight="1" x14ac:dyDescent="0.2">
      <c r="A15" s="270" t="s">
        <v>7</v>
      </c>
      <c r="B15" s="270"/>
      <c r="C15" s="270"/>
      <c r="D15" s="270"/>
      <c r="E15" s="270"/>
      <c r="F15" s="270"/>
      <c r="G15" s="270"/>
      <c r="H15" s="270"/>
      <c r="I15" s="270"/>
      <c r="J15" s="270"/>
      <c r="K15" s="270"/>
      <c r="L15" s="270"/>
      <c r="M15" s="270"/>
      <c r="N15" s="270"/>
      <c r="O15" s="270"/>
      <c r="P15" s="270"/>
      <c r="Q15" s="270"/>
      <c r="R15" s="270"/>
      <c r="S15" s="270"/>
      <c r="T15" s="172"/>
      <c r="U15" s="172"/>
      <c r="V15" s="172"/>
      <c r="W15" s="172"/>
      <c r="X15" s="172"/>
      <c r="Y15" s="172"/>
      <c r="Z15" s="172"/>
      <c r="AA15" s="172"/>
      <c r="AB15" s="172"/>
    </row>
    <row r="16" spans="1:28" s="2"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255"/>
      <c r="U16" s="255"/>
      <c r="V16" s="255"/>
      <c r="W16" s="255"/>
      <c r="X16" s="255"/>
      <c r="Y16" s="255"/>
    </row>
    <row r="17" spans="1:28" s="2" customFormat="1" ht="45.75" customHeight="1" x14ac:dyDescent="0.2">
      <c r="A17" s="271" t="s">
        <v>449</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255"/>
      <c r="U18" s="255"/>
      <c r="V18" s="255"/>
      <c r="W18" s="255"/>
      <c r="X18" s="255"/>
      <c r="Y18" s="255"/>
    </row>
    <row r="19" spans="1:28" s="2" customFormat="1" ht="54" customHeight="1" x14ac:dyDescent="0.2">
      <c r="A19" s="279" t="s">
        <v>6</v>
      </c>
      <c r="B19" s="279" t="s">
        <v>97</v>
      </c>
      <c r="C19" s="279" t="s">
        <v>345</v>
      </c>
      <c r="D19" s="279" t="s">
        <v>344</v>
      </c>
      <c r="E19" s="279" t="s">
        <v>96</v>
      </c>
      <c r="F19" s="279" t="s">
        <v>95</v>
      </c>
      <c r="G19" s="279" t="s">
        <v>340</v>
      </c>
      <c r="H19" s="279" t="s">
        <v>518</v>
      </c>
      <c r="I19" s="279" t="s">
        <v>520</v>
      </c>
      <c r="J19" s="279" t="s">
        <v>519</v>
      </c>
      <c r="K19" s="279" t="s">
        <v>94</v>
      </c>
      <c r="L19" s="279" t="s">
        <v>93</v>
      </c>
      <c r="M19" s="279" t="s">
        <v>92</v>
      </c>
      <c r="N19" s="279" t="s">
        <v>91</v>
      </c>
      <c r="O19" s="279" t="s">
        <v>90</v>
      </c>
      <c r="P19" s="279" t="s">
        <v>89</v>
      </c>
      <c r="Q19" s="279" t="s">
        <v>343</v>
      </c>
      <c r="R19" s="279"/>
      <c r="S19" s="280" t="s">
        <v>511</v>
      </c>
      <c r="T19" s="255"/>
      <c r="U19" s="255"/>
      <c r="V19" s="255"/>
      <c r="W19" s="255"/>
      <c r="X19" s="255"/>
      <c r="Y19" s="255"/>
    </row>
    <row r="20" spans="1:28" s="2" customFormat="1" ht="180.75" customHeight="1" x14ac:dyDescent="0.2">
      <c r="A20" s="279"/>
      <c r="B20" s="279"/>
      <c r="C20" s="279"/>
      <c r="D20" s="279"/>
      <c r="E20" s="279"/>
      <c r="F20" s="279"/>
      <c r="G20" s="279"/>
      <c r="H20" s="279"/>
      <c r="I20" s="279"/>
      <c r="J20" s="279"/>
      <c r="K20" s="279"/>
      <c r="L20" s="279"/>
      <c r="M20" s="279"/>
      <c r="N20" s="279"/>
      <c r="O20" s="279"/>
      <c r="P20" s="279"/>
      <c r="Q20" s="254" t="s">
        <v>341</v>
      </c>
      <c r="R20" s="245" t="s">
        <v>342</v>
      </c>
      <c r="S20" s="281"/>
      <c r="T20" s="26"/>
      <c r="U20" s="26"/>
      <c r="V20" s="26"/>
      <c r="W20" s="26"/>
      <c r="X20" s="26"/>
      <c r="Y20" s="26"/>
      <c r="Z20" s="25"/>
      <c r="AA20" s="25"/>
      <c r="AB20" s="25"/>
    </row>
    <row r="21" spans="1:28" s="2" customFormat="1" ht="18.75" x14ac:dyDescent="0.2">
      <c r="A21" s="254">
        <v>1</v>
      </c>
      <c r="B21" s="254">
        <v>2</v>
      </c>
      <c r="C21" s="254">
        <v>3</v>
      </c>
      <c r="D21" s="254">
        <v>4</v>
      </c>
      <c r="E21" s="254">
        <v>5</v>
      </c>
      <c r="F21" s="254">
        <v>6</v>
      </c>
      <c r="G21" s="254">
        <v>7</v>
      </c>
      <c r="H21" s="254">
        <v>8</v>
      </c>
      <c r="I21" s="254">
        <v>9</v>
      </c>
      <c r="J21" s="254">
        <v>10</v>
      </c>
      <c r="K21" s="254">
        <v>11</v>
      </c>
      <c r="L21" s="254">
        <v>12</v>
      </c>
      <c r="M21" s="254">
        <v>13</v>
      </c>
      <c r="N21" s="254">
        <v>14</v>
      </c>
      <c r="O21" s="254">
        <v>15</v>
      </c>
      <c r="P21" s="254">
        <v>16</v>
      </c>
      <c r="Q21" s="254">
        <v>17</v>
      </c>
      <c r="R21" s="254">
        <v>18</v>
      </c>
      <c r="S21" s="254">
        <v>19</v>
      </c>
      <c r="T21" s="26"/>
      <c r="U21" s="26"/>
      <c r="V21" s="26"/>
      <c r="W21" s="26"/>
      <c r="X21" s="26"/>
      <c r="Y21" s="26"/>
      <c r="Z21" s="25"/>
      <c r="AA21" s="25"/>
      <c r="AB21" s="25"/>
    </row>
    <row r="22" spans="1:28" s="2" customFormat="1" ht="32.25" customHeight="1" x14ac:dyDescent="0.2">
      <c r="A22" s="254">
        <v>1</v>
      </c>
      <c r="B22" s="257" t="s">
        <v>542</v>
      </c>
      <c r="C22" s="257" t="s">
        <v>502</v>
      </c>
      <c r="D22" s="257" t="s">
        <v>528</v>
      </c>
      <c r="E22" s="257" t="s">
        <v>543</v>
      </c>
      <c r="F22" s="257" t="s">
        <v>532</v>
      </c>
      <c r="G22" s="257" t="s">
        <v>529</v>
      </c>
      <c r="H22" s="257">
        <v>10</v>
      </c>
      <c r="I22" s="257">
        <f>H22-J22</f>
        <v>0</v>
      </c>
      <c r="J22" s="257">
        <v>10</v>
      </c>
      <c r="K22" s="257" t="s">
        <v>530</v>
      </c>
      <c r="L22" s="257" t="s">
        <v>531</v>
      </c>
      <c r="M22" s="257" t="s">
        <v>502</v>
      </c>
      <c r="N22" s="66" t="s">
        <v>502</v>
      </c>
      <c r="O22" s="66" t="s">
        <v>502</v>
      </c>
      <c r="P22" s="66" t="s">
        <v>502</v>
      </c>
      <c r="Q22" s="66" t="s">
        <v>512</v>
      </c>
      <c r="R22" s="246" t="s">
        <v>502</v>
      </c>
      <c r="S22" s="66">
        <v>5.5000000000000003E-4</v>
      </c>
      <c r="T22" s="26"/>
      <c r="U22" s="26"/>
      <c r="V22" s="26"/>
      <c r="W22" s="26"/>
      <c r="X22" s="26"/>
      <c r="Y22" s="26"/>
      <c r="Z22" s="25"/>
      <c r="AA22" s="25"/>
      <c r="AB22" s="25"/>
    </row>
    <row r="23" spans="1:28" s="2" customFormat="1" ht="32.25" customHeight="1" x14ac:dyDescent="0.2">
      <c r="A23" s="254">
        <v>2</v>
      </c>
      <c r="B23" s="257" t="s">
        <v>544</v>
      </c>
      <c r="C23" s="257" t="s">
        <v>502</v>
      </c>
      <c r="D23" s="257" t="s">
        <v>528</v>
      </c>
      <c r="E23" s="257" t="s">
        <v>545</v>
      </c>
      <c r="F23" s="257" t="s">
        <v>532</v>
      </c>
      <c r="G23" s="257" t="s">
        <v>529</v>
      </c>
      <c r="H23" s="257">
        <v>15</v>
      </c>
      <c r="I23" s="257">
        <f t="shared" ref="I23:I86" si="0">H23-J23</f>
        <v>0</v>
      </c>
      <c r="J23" s="257">
        <v>15</v>
      </c>
      <c r="K23" s="257" t="s">
        <v>533</v>
      </c>
      <c r="L23" s="257" t="s">
        <v>531</v>
      </c>
      <c r="M23" s="257" t="s">
        <v>502</v>
      </c>
      <c r="N23" s="66" t="s">
        <v>502</v>
      </c>
      <c r="O23" s="66" t="s">
        <v>502</v>
      </c>
      <c r="P23" s="66" t="s">
        <v>502</v>
      </c>
      <c r="Q23" s="66" t="s">
        <v>512</v>
      </c>
      <c r="R23" s="246" t="s">
        <v>502</v>
      </c>
      <c r="S23" s="66">
        <v>5.5000000000000003E-4</v>
      </c>
      <c r="T23" s="26"/>
      <c r="U23" s="26"/>
      <c r="V23" s="26"/>
      <c r="W23" s="26"/>
      <c r="X23" s="26"/>
      <c r="Y23" s="26"/>
      <c r="Z23" s="25"/>
      <c r="AA23" s="25"/>
      <c r="AB23" s="25"/>
    </row>
    <row r="24" spans="1:28" s="2" customFormat="1" ht="32.25" customHeight="1" x14ac:dyDescent="0.2">
      <c r="A24" s="254">
        <v>3</v>
      </c>
      <c r="B24" s="257" t="s">
        <v>546</v>
      </c>
      <c r="C24" s="257" t="s">
        <v>502</v>
      </c>
      <c r="D24" s="257" t="s">
        <v>528</v>
      </c>
      <c r="E24" s="257" t="s">
        <v>547</v>
      </c>
      <c r="F24" s="257" t="s">
        <v>532</v>
      </c>
      <c r="G24" s="257" t="s">
        <v>529</v>
      </c>
      <c r="H24" s="257">
        <v>15</v>
      </c>
      <c r="I24" s="257">
        <f>H24-J24</f>
        <v>0</v>
      </c>
      <c r="J24" s="257">
        <v>15</v>
      </c>
      <c r="K24" s="257" t="s">
        <v>533</v>
      </c>
      <c r="L24" s="257" t="s">
        <v>531</v>
      </c>
      <c r="M24" s="257" t="s">
        <v>502</v>
      </c>
      <c r="N24" s="66" t="s">
        <v>502</v>
      </c>
      <c r="O24" s="66" t="s">
        <v>502</v>
      </c>
      <c r="P24" s="66" t="s">
        <v>502</v>
      </c>
      <c r="Q24" s="66" t="s">
        <v>512</v>
      </c>
      <c r="R24" s="246" t="s">
        <v>502</v>
      </c>
      <c r="S24" s="66">
        <v>5.5000000000000003E-4</v>
      </c>
      <c r="T24" s="26"/>
      <c r="U24" s="26"/>
      <c r="V24" s="26"/>
      <c r="W24" s="26"/>
      <c r="X24" s="26"/>
      <c r="Y24" s="26"/>
      <c r="Z24" s="25"/>
      <c r="AA24" s="25"/>
      <c r="AB24" s="25"/>
    </row>
    <row r="25" spans="1:28" s="2" customFormat="1" ht="32.25" customHeight="1" x14ac:dyDescent="0.2">
      <c r="A25" s="254">
        <v>4</v>
      </c>
      <c r="B25" s="257" t="s">
        <v>548</v>
      </c>
      <c r="C25" s="257" t="s">
        <v>502</v>
      </c>
      <c r="D25" s="257" t="s">
        <v>528</v>
      </c>
      <c r="E25" s="257" t="s">
        <v>549</v>
      </c>
      <c r="F25" s="257" t="s">
        <v>532</v>
      </c>
      <c r="G25" s="257" t="s">
        <v>529</v>
      </c>
      <c r="H25" s="257">
        <v>15</v>
      </c>
      <c r="I25" s="257">
        <f t="shared" si="0"/>
        <v>0</v>
      </c>
      <c r="J25" s="257">
        <v>15</v>
      </c>
      <c r="K25" s="257" t="s">
        <v>533</v>
      </c>
      <c r="L25" s="257" t="s">
        <v>531</v>
      </c>
      <c r="M25" s="257" t="s">
        <v>502</v>
      </c>
      <c r="N25" s="66" t="s">
        <v>502</v>
      </c>
      <c r="O25" s="66" t="s">
        <v>502</v>
      </c>
      <c r="P25" s="66" t="s">
        <v>502</v>
      </c>
      <c r="Q25" s="66" t="s">
        <v>512</v>
      </c>
      <c r="R25" s="246" t="s">
        <v>502</v>
      </c>
      <c r="S25" s="66">
        <v>5.5000000000000003E-4</v>
      </c>
      <c r="T25" s="26"/>
      <c r="U25" s="26"/>
      <c r="V25" s="26"/>
      <c r="W25" s="26"/>
      <c r="X25" s="26"/>
      <c r="Y25" s="26"/>
      <c r="Z25" s="25"/>
      <c r="AA25" s="25"/>
      <c r="AB25" s="25"/>
    </row>
    <row r="26" spans="1:28" s="2" customFormat="1" ht="32.25" customHeight="1" x14ac:dyDescent="0.2">
      <c r="A26" s="254">
        <v>5</v>
      </c>
      <c r="B26" s="257" t="s">
        <v>550</v>
      </c>
      <c r="C26" s="257" t="s">
        <v>502</v>
      </c>
      <c r="D26" s="257" t="s">
        <v>528</v>
      </c>
      <c r="E26" s="257" t="s">
        <v>551</v>
      </c>
      <c r="F26" s="257" t="s">
        <v>532</v>
      </c>
      <c r="G26" s="257" t="s">
        <v>529</v>
      </c>
      <c r="H26" s="257">
        <v>15</v>
      </c>
      <c r="I26" s="257">
        <f t="shared" si="0"/>
        <v>0</v>
      </c>
      <c r="J26" s="257">
        <v>15</v>
      </c>
      <c r="K26" s="257" t="s">
        <v>533</v>
      </c>
      <c r="L26" s="257" t="s">
        <v>531</v>
      </c>
      <c r="M26" s="257" t="s">
        <v>502</v>
      </c>
      <c r="N26" s="66" t="s">
        <v>502</v>
      </c>
      <c r="O26" s="66" t="s">
        <v>502</v>
      </c>
      <c r="P26" s="66" t="s">
        <v>502</v>
      </c>
      <c r="Q26" s="66" t="s">
        <v>512</v>
      </c>
      <c r="R26" s="246" t="s">
        <v>502</v>
      </c>
      <c r="S26" s="66">
        <v>5.5000000000000003E-4</v>
      </c>
      <c r="T26" s="26"/>
      <c r="U26" s="26"/>
      <c r="V26" s="26"/>
      <c r="W26" s="26"/>
      <c r="X26" s="26"/>
      <c r="Y26" s="26"/>
      <c r="Z26" s="25"/>
      <c r="AA26" s="25"/>
      <c r="AB26" s="25"/>
    </row>
    <row r="27" spans="1:28" s="2" customFormat="1" ht="32.25" customHeight="1" x14ac:dyDescent="0.2">
      <c r="A27" s="254">
        <v>6</v>
      </c>
      <c r="B27" s="257" t="s">
        <v>552</v>
      </c>
      <c r="C27" s="257" t="s">
        <v>502</v>
      </c>
      <c r="D27" s="257" t="s">
        <v>528</v>
      </c>
      <c r="E27" s="257" t="s">
        <v>553</v>
      </c>
      <c r="F27" s="257" t="s">
        <v>532</v>
      </c>
      <c r="G27" s="257" t="s">
        <v>529</v>
      </c>
      <c r="H27" s="257">
        <v>15</v>
      </c>
      <c r="I27" s="257">
        <f t="shared" si="0"/>
        <v>0</v>
      </c>
      <c r="J27" s="257">
        <v>15</v>
      </c>
      <c r="K27" s="257" t="s">
        <v>533</v>
      </c>
      <c r="L27" s="257" t="s">
        <v>531</v>
      </c>
      <c r="M27" s="257" t="s">
        <v>502</v>
      </c>
      <c r="N27" s="66" t="s">
        <v>502</v>
      </c>
      <c r="O27" s="66" t="s">
        <v>502</v>
      </c>
      <c r="P27" s="66" t="s">
        <v>502</v>
      </c>
      <c r="Q27" s="66" t="s">
        <v>512</v>
      </c>
      <c r="R27" s="246" t="s">
        <v>502</v>
      </c>
      <c r="S27" s="66">
        <v>5.5000000000000003E-4</v>
      </c>
      <c r="T27" s="26"/>
      <c r="U27" s="26"/>
      <c r="V27" s="26"/>
      <c r="W27" s="26"/>
      <c r="X27" s="26"/>
      <c r="Y27" s="26"/>
      <c r="Z27" s="25"/>
      <c r="AA27" s="25"/>
      <c r="AB27" s="25"/>
    </row>
    <row r="28" spans="1:28" s="2" customFormat="1" ht="32.25" customHeight="1" x14ac:dyDescent="0.2">
      <c r="A28" s="254">
        <v>7</v>
      </c>
      <c r="B28" s="257" t="s">
        <v>554</v>
      </c>
      <c r="C28" s="257" t="s">
        <v>502</v>
      </c>
      <c r="D28" s="257" t="s">
        <v>528</v>
      </c>
      <c r="E28" s="257" t="s">
        <v>555</v>
      </c>
      <c r="F28" s="257" t="s">
        <v>532</v>
      </c>
      <c r="G28" s="257" t="s">
        <v>529</v>
      </c>
      <c r="H28" s="257">
        <v>15</v>
      </c>
      <c r="I28" s="257">
        <f t="shared" si="0"/>
        <v>0</v>
      </c>
      <c r="J28" s="257">
        <v>15</v>
      </c>
      <c r="K28" s="257" t="s">
        <v>533</v>
      </c>
      <c r="L28" s="257" t="s">
        <v>531</v>
      </c>
      <c r="M28" s="257" t="s">
        <v>502</v>
      </c>
      <c r="N28" s="66" t="s">
        <v>502</v>
      </c>
      <c r="O28" s="66" t="s">
        <v>502</v>
      </c>
      <c r="P28" s="66" t="s">
        <v>502</v>
      </c>
      <c r="Q28" s="66" t="s">
        <v>512</v>
      </c>
      <c r="R28" s="246" t="s">
        <v>502</v>
      </c>
      <c r="S28" s="66">
        <v>5.5000000000000003E-4</v>
      </c>
      <c r="T28" s="26"/>
      <c r="U28" s="26"/>
      <c r="V28" s="26"/>
      <c r="W28" s="26"/>
      <c r="X28" s="26"/>
      <c r="Y28" s="26"/>
      <c r="Z28" s="25"/>
      <c r="AA28" s="25"/>
      <c r="AB28" s="25"/>
    </row>
    <row r="29" spans="1:28" s="2" customFormat="1" ht="32.25" customHeight="1" x14ac:dyDescent="0.2">
      <c r="A29" s="254">
        <v>8</v>
      </c>
      <c r="B29" s="257" t="s">
        <v>556</v>
      </c>
      <c r="C29" s="257" t="s">
        <v>502</v>
      </c>
      <c r="D29" s="257" t="s">
        <v>528</v>
      </c>
      <c r="E29" s="257" t="s">
        <v>557</v>
      </c>
      <c r="F29" s="257" t="s">
        <v>532</v>
      </c>
      <c r="G29" s="257" t="s">
        <v>529</v>
      </c>
      <c r="H29" s="257">
        <v>15</v>
      </c>
      <c r="I29" s="257">
        <f t="shared" si="0"/>
        <v>0</v>
      </c>
      <c r="J29" s="257">
        <v>15</v>
      </c>
      <c r="K29" s="257" t="s">
        <v>533</v>
      </c>
      <c r="L29" s="257" t="s">
        <v>531</v>
      </c>
      <c r="M29" s="257" t="s">
        <v>502</v>
      </c>
      <c r="N29" s="66" t="s">
        <v>502</v>
      </c>
      <c r="O29" s="66" t="s">
        <v>502</v>
      </c>
      <c r="P29" s="66" t="s">
        <v>502</v>
      </c>
      <c r="Q29" s="66" t="s">
        <v>512</v>
      </c>
      <c r="R29" s="246" t="s">
        <v>502</v>
      </c>
      <c r="S29" s="66">
        <v>5.5000000000000003E-4</v>
      </c>
      <c r="T29" s="26"/>
      <c r="U29" s="26"/>
      <c r="V29" s="26"/>
      <c r="W29" s="26"/>
      <c r="X29" s="26"/>
      <c r="Y29" s="26"/>
      <c r="Z29" s="25"/>
      <c r="AA29" s="25"/>
      <c r="AB29" s="25"/>
    </row>
    <row r="30" spans="1:28" s="2" customFormat="1" ht="32.25" customHeight="1" x14ac:dyDescent="0.2">
      <c r="A30" s="254">
        <v>9</v>
      </c>
      <c r="B30" s="257" t="s">
        <v>558</v>
      </c>
      <c r="C30" s="257" t="s">
        <v>502</v>
      </c>
      <c r="D30" s="257" t="s">
        <v>528</v>
      </c>
      <c r="E30" s="257" t="s">
        <v>559</v>
      </c>
      <c r="F30" s="257" t="s">
        <v>532</v>
      </c>
      <c r="G30" s="257" t="s">
        <v>529</v>
      </c>
      <c r="H30" s="257">
        <v>15</v>
      </c>
      <c r="I30" s="257">
        <f t="shared" si="0"/>
        <v>0</v>
      </c>
      <c r="J30" s="257">
        <v>15</v>
      </c>
      <c r="K30" s="257" t="s">
        <v>533</v>
      </c>
      <c r="L30" s="257" t="s">
        <v>531</v>
      </c>
      <c r="M30" s="257" t="s">
        <v>502</v>
      </c>
      <c r="N30" s="66" t="s">
        <v>502</v>
      </c>
      <c r="O30" s="66" t="s">
        <v>502</v>
      </c>
      <c r="P30" s="66" t="s">
        <v>502</v>
      </c>
      <c r="Q30" s="66" t="s">
        <v>512</v>
      </c>
      <c r="R30" s="246" t="s">
        <v>502</v>
      </c>
      <c r="S30" s="66">
        <v>5.5000000000000003E-4</v>
      </c>
      <c r="T30" s="26"/>
      <c r="U30" s="26"/>
      <c r="V30" s="26"/>
      <c r="W30" s="26"/>
      <c r="X30" s="26"/>
      <c r="Y30" s="26"/>
      <c r="Z30" s="25"/>
      <c r="AA30" s="25"/>
      <c r="AB30" s="25"/>
    </row>
    <row r="31" spans="1:28" s="2" customFormat="1" ht="32.25" customHeight="1" x14ac:dyDescent="0.2">
      <c r="A31" s="254">
        <v>10</v>
      </c>
      <c r="B31" s="257" t="s">
        <v>560</v>
      </c>
      <c r="C31" s="257" t="s">
        <v>502</v>
      </c>
      <c r="D31" s="257" t="s">
        <v>528</v>
      </c>
      <c r="E31" s="257" t="s">
        <v>561</v>
      </c>
      <c r="F31" s="257" t="s">
        <v>532</v>
      </c>
      <c r="G31" s="257" t="s">
        <v>529</v>
      </c>
      <c r="H31" s="257">
        <v>10</v>
      </c>
      <c r="I31" s="257">
        <f t="shared" si="0"/>
        <v>0</v>
      </c>
      <c r="J31" s="257">
        <v>10</v>
      </c>
      <c r="K31" s="257" t="s">
        <v>530</v>
      </c>
      <c r="L31" s="257" t="s">
        <v>531</v>
      </c>
      <c r="M31" s="257" t="s">
        <v>502</v>
      </c>
      <c r="N31" s="66" t="s">
        <v>502</v>
      </c>
      <c r="O31" s="66" t="s">
        <v>502</v>
      </c>
      <c r="P31" s="66" t="s">
        <v>502</v>
      </c>
      <c r="Q31" s="66" t="s">
        <v>512</v>
      </c>
      <c r="R31" s="246" t="s">
        <v>502</v>
      </c>
      <c r="S31" s="66">
        <v>5.5000000000000003E-4</v>
      </c>
      <c r="T31" s="26"/>
      <c r="U31" s="26"/>
      <c r="V31" s="26"/>
      <c r="W31" s="26"/>
      <c r="X31" s="26"/>
      <c r="Y31" s="26"/>
      <c r="Z31" s="25"/>
      <c r="AA31" s="25"/>
      <c r="AB31" s="25"/>
    </row>
    <row r="32" spans="1:28" s="2" customFormat="1" ht="32.25" customHeight="1" x14ac:dyDescent="0.2">
      <c r="A32" s="254">
        <v>11</v>
      </c>
      <c r="B32" s="257" t="s">
        <v>562</v>
      </c>
      <c r="C32" s="257" t="s">
        <v>502</v>
      </c>
      <c r="D32" s="257" t="s">
        <v>528</v>
      </c>
      <c r="E32" s="257" t="s">
        <v>563</v>
      </c>
      <c r="F32" s="257" t="s">
        <v>532</v>
      </c>
      <c r="G32" s="257" t="s">
        <v>529</v>
      </c>
      <c r="H32" s="257">
        <v>10</v>
      </c>
      <c r="I32" s="257">
        <f t="shared" si="0"/>
        <v>0</v>
      </c>
      <c r="J32" s="257">
        <v>10</v>
      </c>
      <c r="K32" s="257" t="s">
        <v>530</v>
      </c>
      <c r="L32" s="257" t="s">
        <v>531</v>
      </c>
      <c r="M32" s="257" t="s">
        <v>502</v>
      </c>
      <c r="N32" s="66" t="s">
        <v>502</v>
      </c>
      <c r="O32" s="66" t="s">
        <v>502</v>
      </c>
      <c r="P32" s="66" t="s">
        <v>502</v>
      </c>
      <c r="Q32" s="66" t="s">
        <v>512</v>
      </c>
      <c r="R32" s="246" t="s">
        <v>502</v>
      </c>
      <c r="S32" s="66">
        <v>5.5000000000000003E-4</v>
      </c>
      <c r="T32" s="26"/>
      <c r="U32" s="26"/>
      <c r="V32" s="26"/>
      <c r="W32" s="26"/>
      <c r="X32" s="26"/>
      <c r="Y32" s="26"/>
      <c r="Z32" s="25"/>
      <c r="AA32" s="25"/>
      <c r="AB32" s="25"/>
    </row>
    <row r="33" spans="1:28" s="2" customFormat="1" ht="32.25" customHeight="1" x14ac:dyDescent="0.2">
      <c r="A33" s="254">
        <v>12</v>
      </c>
      <c r="B33" s="257" t="s">
        <v>564</v>
      </c>
      <c r="C33" s="257" t="s">
        <v>502</v>
      </c>
      <c r="D33" s="257" t="s">
        <v>528</v>
      </c>
      <c r="E33" s="257" t="s">
        <v>565</v>
      </c>
      <c r="F33" s="257" t="s">
        <v>532</v>
      </c>
      <c r="G33" s="257" t="s">
        <v>529</v>
      </c>
      <c r="H33" s="257">
        <v>6</v>
      </c>
      <c r="I33" s="257">
        <f t="shared" si="0"/>
        <v>0</v>
      </c>
      <c r="J33" s="257">
        <v>6</v>
      </c>
      <c r="K33" s="257" t="s">
        <v>530</v>
      </c>
      <c r="L33" s="257" t="s">
        <v>531</v>
      </c>
      <c r="M33" s="257" t="s">
        <v>502</v>
      </c>
      <c r="N33" s="66" t="s">
        <v>502</v>
      </c>
      <c r="O33" s="66" t="s">
        <v>502</v>
      </c>
      <c r="P33" s="66" t="s">
        <v>502</v>
      </c>
      <c r="Q33" s="66" t="s">
        <v>512</v>
      </c>
      <c r="R33" s="246" t="s">
        <v>502</v>
      </c>
      <c r="S33" s="66">
        <v>6.7185400000000003E-3</v>
      </c>
      <c r="T33" s="26"/>
      <c r="U33" s="26"/>
      <c r="V33" s="26"/>
      <c r="W33" s="26"/>
      <c r="X33" s="26"/>
      <c r="Y33" s="26"/>
      <c r="Z33" s="25"/>
      <c r="AA33" s="25"/>
      <c r="AB33" s="25"/>
    </row>
    <row r="34" spans="1:28" s="2" customFormat="1" ht="32.25" customHeight="1" x14ac:dyDescent="0.2">
      <c r="A34" s="254">
        <v>13</v>
      </c>
      <c r="B34" s="257" t="s">
        <v>566</v>
      </c>
      <c r="C34" s="257" t="s">
        <v>502</v>
      </c>
      <c r="D34" s="257" t="s">
        <v>528</v>
      </c>
      <c r="E34" s="257" t="s">
        <v>567</v>
      </c>
      <c r="F34" s="257" t="s">
        <v>532</v>
      </c>
      <c r="G34" s="257" t="s">
        <v>529</v>
      </c>
      <c r="H34" s="257">
        <v>15</v>
      </c>
      <c r="I34" s="257">
        <f t="shared" si="0"/>
        <v>6</v>
      </c>
      <c r="J34" s="257">
        <v>9</v>
      </c>
      <c r="K34" s="257" t="s">
        <v>533</v>
      </c>
      <c r="L34" s="257" t="s">
        <v>531</v>
      </c>
      <c r="M34" s="257" t="s">
        <v>502</v>
      </c>
      <c r="N34" s="66" t="s">
        <v>502</v>
      </c>
      <c r="O34" s="66" t="s">
        <v>502</v>
      </c>
      <c r="P34" s="66" t="s">
        <v>502</v>
      </c>
      <c r="Q34" s="66" t="s">
        <v>512</v>
      </c>
      <c r="R34" s="246" t="s">
        <v>502</v>
      </c>
      <c r="S34" s="66">
        <v>5.5000000000000003E-4</v>
      </c>
      <c r="T34" s="26"/>
      <c r="U34" s="26"/>
      <c r="V34" s="26"/>
      <c r="W34" s="26"/>
      <c r="X34" s="26"/>
      <c r="Y34" s="26"/>
      <c r="Z34" s="25"/>
      <c r="AA34" s="25"/>
      <c r="AB34" s="25"/>
    </row>
    <row r="35" spans="1:28" s="2" customFormat="1" ht="32.25" customHeight="1" x14ac:dyDescent="0.2">
      <c r="A35" s="254">
        <v>14</v>
      </c>
      <c r="B35" s="257" t="s">
        <v>568</v>
      </c>
      <c r="C35" s="257" t="s">
        <v>502</v>
      </c>
      <c r="D35" s="257" t="s">
        <v>528</v>
      </c>
      <c r="E35" s="257" t="s">
        <v>569</v>
      </c>
      <c r="F35" s="257" t="s">
        <v>532</v>
      </c>
      <c r="G35" s="257" t="s">
        <v>529</v>
      </c>
      <c r="H35" s="257">
        <v>6</v>
      </c>
      <c r="I35" s="257">
        <f t="shared" si="0"/>
        <v>0</v>
      </c>
      <c r="J35" s="257">
        <v>6</v>
      </c>
      <c r="K35" s="257" t="s">
        <v>530</v>
      </c>
      <c r="L35" s="257" t="s">
        <v>531</v>
      </c>
      <c r="M35" s="257" t="s">
        <v>502</v>
      </c>
      <c r="N35" s="66" t="s">
        <v>502</v>
      </c>
      <c r="O35" s="66" t="s">
        <v>502</v>
      </c>
      <c r="P35" s="66" t="s">
        <v>502</v>
      </c>
      <c r="Q35" s="66" t="s">
        <v>512</v>
      </c>
      <c r="R35" s="246" t="s">
        <v>502</v>
      </c>
      <c r="S35" s="66">
        <v>5.5000000000000003E-4</v>
      </c>
      <c r="T35" s="26"/>
      <c r="U35" s="26"/>
      <c r="V35" s="26"/>
      <c r="W35" s="26"/>
      <c r="X35" s="26"/>
      <c r="Y35" s="26"/>
      <c r="Z35" s="25"/>
      <c r="AA35" s="25"/>
      <c r="AB35" s="25"/>
    </row>
    <row r="36" spans="1:28" s="2" customFormat="1" ht="32.25" customHeight="1" x14ac:dyDescent="0.2">
      <c r="A36" s="254">
        <v>15</v>
      </c>
      <c r="B36" s="257" t="s">
        <v>570</v>
      </c>
      <c r="C36" s="257" t="s">
        <v>502</v>
      </c>
      <c r="D36" s="257" t="s">
        <v>528</v>
      </c>
      <c r="E36" s="257" t="s">
        <v>571</v>
      </c>
      <c r="F36" s="257" t="s">
        <v>532</v>
      </c>
      <c r="G36" s="257" t="s">
        <v>529</v>
      </c>
      <c r="H36" s="257">
        <v>6</v>
      </c>
      <c r="I36" s="257">
        <f t="shared" si="0"/>
        <v>0</v>
      </c>
      <c r="J36" s="257">
        <v>6</v>
      </c>
      <c r="K36" s="257" t="s">
        <v>530</v>
      </c>
      <c r="L36" s="257" t="s">
        <v>531</v>
      </c>
      <c r="M36" s="257" t="s">
        <v>502</v>
      </c>
      <c r="N36" s="66" t="s">
        <v>502</v>
      </c>
      <c r="O36" s="66" t="s">
        <v>502</v>
      </c>
      <c r="P36" s="66" t="s">
        <v>502</v>
      </c>
      <c r="Q36" s="66" t="s">
        <v>512</v>
      </c>
      <c r="R36" s="246" t="s">
        <v>502</v>
      </c>
      <c r="S36" s="66">
        <v>5.5000000000000003E-4</v>
      </c>
      <c r="T36" s="26"/>
      <c r="U36" s="26"/>
      <c r="V36" s="26"/>
      <c r="W36" s="26"/>
      <c r="X36" s="26"/>
      <c r="Y36" s="26"/>
      <c r="Z36" s="25"/>
      <c r="AA36" s="25"/>
      <c r="AB36" s="25"/>
    </row>
    <row r="37" spans="1:28" s="2" customFormat="1" ht="32.25" customHeight="1" x14ac:dyDescent="0.2">
      <c r="A37" s="254">
        <v>16</v>
      </c>
      <c r="B37" s="257" t="s">
        <v>572</v>
      </c>
      <c r="C37" s="257" t="s">
        <v>502</v>
      </c>
      <c r="D37" s="257" t="s">
        <v>528</v>
      </c>
      <c r="E37" s="257" t="s">
        <v>573</v>
      </c>
      <c r="F37" s="257" t="s">
        <v>532</v>
      </c>
      <c r="G37" s="257" t="s">
        <v>529</v>
      </c>
      <c r="H37" s="257">
        <v>15</v>
      </c>
      <c r="I37" s="257">
        <f t="shared" si="0"/>
        <v>6</v>
      </c>
      <c r="J37" s="257">
        <v>9</v>
      </c>
      <c r="K37" s="257" t="s">
        <v>533</v>
      </c>
      <c r="L37" s="257" t="s">
        <v>531</v>
      </c>
      <c r="M37" s="257" t="s">
        <v>502</v>
      </c>
      <c r="N37" s="66" t="s">
        <v>502</v>
      </c>
      <c r="O37" s="66" t="s">
        <v>502</v>
      </c>
      <c r="P37" s="66" t="s">
        <v>502</v>
      </c>
      <c r="Q37" s="66" t="s">
        <v>512</v>
      </c>
      <c r="R37" s="246" t="s">
        <v>502</v>
      </c>
      <c r="S37" s="66">
        <v>5.5000000000000003E-4</v>
      </c>
      <c r="T37" s="26"/>
      <c r="U37" s="26"/>
      <c r="V37" s="26"/>
      <c r="W37" s="26"/>
      <c r="X37" s="26"/>
      <c r="Y37" s="26"/>
      <c r="Z37" s="25"/>
      <c r="AA37" s="25"/>
      <c r="AB37" s="25"/>
    </row>
    <row r="38" spans="1:28" s="2" customFormat="1" ht="32.25" customHeight="1" x14ac:dyDescent="0.2">
      <c r="A38" s="254">
        <v>17</v>
      </c>
      <c r="B38" s="257" t="s">
        <v>574</v>
      </c>
      <c r="C38" s="257" t="s">
        <v>502</v>
      </c>
      <c r="D38" s="257" t="s">
        <v>528</v>
      </c>
      <c r="E38" s="257" t="s">
        <v>575</v>
      </c>
      <c r="F38" s="257" t="s">
        <v>532</v>
      </c>
      <c r="G38" s="257" t="s">
        <v>529</v>
      </c>
      <c r="H38" s="257">
        <v>10</v>
      </c>
      <c r="I38" s="257">
        <f t="shared" si="0"/>
        <v>5</v>
      </c>
      <c r="J38" s="257">
        <v>5</v>
      </c>
      <c r="K38" s="257" t="s">
        <v>530</v>
      </c>
      <c r="L38" s="257" t="s">
        <v>531</v>
      </c>
      <c r="M38" s="257" t="s">
        <v>502</v>
      </c>
      <c r="N38" s="66" t="s">
        <v>502</v>
      </c>
      <c r="O38" s="66" t="s">
        <v>502</v>
      </c>
      <c r="P38" s="66" t="s">
        <v>502</v>
      </c>
      <c r="Q38" s="66" t="s">
        <v>512</v>
      </c>
      <c r="R38" s="246" t="s">
        <v>502</v>
      </c>
      <c r="S38" s="66">
        <v>5.5000000000000003E-4</v>
      </c>
      <c r="T38" s="26"/>
      <c r="U38" s="26"/>
      <c r="V38" s="26"/>
      <c r="W38" s="26"/>
      <c r="X38" s="26"/>
      <c r="Y38" s="26"/>
      <c r="Z38" s="25"/>
      <c r="AA38" s="25"/>
      <c r="AB38" s="25"/>
    </row>
    <row r="39" spans="1:28" s="2" customFormat="1" ht="32.25" customHeight="1" x14ac:dyDescent="0.2">
      <c r="A39" s="254">
        <v>18</v>
      </c>
      <c r="B39" s="257" t="s">
        <v>576</v>
      </c>
      <c r="C39" s="257" t="s">
        <v>502</v>
      </c>
      <c r="D39" s="257" t="s">
        <v>528</v>
      </c>
      <c r="E39" s="257" t="s">
        <v>577</v>
      </c>
      <c r="F39" s="257" t="s">
        <v>532</v>
      </c>
      <c r="G39" s="257" t="s">
        <v>529</v>
      </c>
      <c r="H39" s="257">
        <v>15</v>
      </c>
      <c r="I39" s="257">
        <f t="shared" si="0"/>
        <v>0</v>
      </c>
      <c r="J39" s="257">
        <v>15</v>
      </c>
      <c r="K39" s="257" t="s">
        <v>533</v>
      </c>
      <c r="L39" s="257" t="s">
        <v>531</v>
      </c>
      <c r="M39" s="257" t="s">
        <v>502</v>
      </c>
      <c r="N39" s="66" t="s">
        <v>502</v>
      </c>
      <c r="O39" s="66" t="s">
        <v>502</v>
      </c>
      <c r="P39" s="66" t="s">
        <v>502</v>
      </c>
      <c r="Q39" s="66" t="s">
        <v>512</v>
      </c>
      <c r="R39" s="246" t="s">
        <v>502</v>
      </c>
      <c r="S39" s="66">
        <v>5.5000000000000003E-4</v>
      </c>
      <c r="T39" s="26"/>
      <c r="U39" s="26"/>
      <c r="V39" s="26"/>
      <c r="W39" s="26"/>
      <c r="X39" s="26"/>
      <c r="Y39" s="26"/>
      <c r="Z39" s="25"/>
      <c r="AA39" s="25"/>
      <c r="AB39" s="25"/>
    </row>
    <row r="40" spans="1:28" s="2" customFormat="1" ht="32.25" customHeight="1" x14ac:dyDescent="0.2">
      <c r="A40" s="254">
        <v>19</v>
      </c>
      <c r="B40" s="257" t="s">
        <v>578</v>
      </c>
      <c r="C40" s="257" t="s">
        <v>502</v>
      </c>
      <c r="D40" s="257" t="s">
        <v>528</v>
      </c>
      <c r="E40" s="257" t="s">
        <v>579</v>
      </c>
      <c r="F40" s="257" t="s">
        <v>532</v>
      </c>
      <c r="G40" s="257" t="s">
        <v>529</v>
      </c>
      <c r="H40" s="257">
        <v>10</v>
      </c>
      <c r="I40" s="257">
        <f t="shared" si="0"/>
        <v>0</v>
      </c>
      <c r="J40" s="257">
        <v>10</v>
      </c>
      <c r="K40" s="257" t="s">
        <v>530</v>
      </c>
      <c r="L40" s="257" t="s">
        <v>531</v>
      </c>
      <c r="M40" s="257" t="s">
        <v>502</v>
      </c>
      <c r="N40" s="66" t="s">
        <v>502</v>
      </c>
      <c r="O40" s="66" t="s">
        <v>502</v>
      </c>
      <c r="P40" s="66" t="s">
        <v>502</v>
      </c>
      <c r="Q40" s="66" t="s">
        <v>512</v>
      </c>
      <c r="R40" s="246" t="s">
        <v>502</v>
      </c>
      <c r="S40" s="66">
        <v>5.5000000000000003E-4</v>
      </c>
      <c r="T40" s="26"/>
      <c r="U40" s="26"/>
      <c r="V40" s="26"/>
      <c r="W40" s="26"/>
      <c r="X40" s="26"/>
      <c r="Y40" s="26"/>
      <c r="Z40" s="25"/>
      <c r="AA40" s="25"/>
      <c r="AB40" s="25"/>
    </row>
    <row r="41" spans="1:28" s="2" customFormat="1" ht="32.25" customHeight="1" x14ac:dyDescent="0.2">
      <c r="A41" s="254">
        <v>20</v>
      </c>
      <c r="B41" s="257" t="s">
        <v>580</v>
      </c>
      <c r="C41" s="257" t="s">
        <v>502</v>
      </c>
      <c r="D41" s="257" t="s">
        <v>528</v>
      </c>
      <c r="E41" s="257" t="s">
        <v>581</v>
      </c>
      <c r="F41" s="257" t="s">
        <v>532</v>
      </c>
      <c r="G41" s="257" t="s">
        <v>529</v>
      </c>
      <c r="H41" s="257">
        <v>15</v>
      </c>
      <c r="I41" s="257">
        <f t="shared" si="0"/>
        <v>6</v>
      </c>
      <c r="J41" s="257">
        <v>9</v>
      </c>
      <c r="K41" s="257" t="s">
        <v>533</v>
      </c>
      <c r="L41" s="257" t="s">
        <v>531</v>
      </c>
      <c r="M41" s="257" t="s">
        <v>502</v>
      </c>
      <c r="N41" s="66" t="s">
        <v>502</v>
      </c>
      <c r="O41" s="66" t="s">
        <v>502</v>
      </c>
      <c r="P41" s="66" t="s">
        <v>502</v>
      </c>
      <c r="Q41" s="66" t="s">
        <v>512</v>
      </c>
      <c r="R41" s="246" t="s">
        <v>502</v>
      </c>
      <c r="S41" s="66">
        <v>5.5000000000000003E-4</v>
      </c>
      <c r="T41" s="26"/>
      <c r="U41" s="26"/>
      <c r="V41" s="26"/>
      <c r="W41" s="26"/>
      <c r="X41" s="26"/>
      <c r="Y41" s="26"/>
      <c r="Z41" s="25"/>
      <c r="AA41" s="25"/>
      <c r="AB41" s="25"/>
    </row>
    <row r="42" spans="1:28" s="2" customFormat="1" ht="32.25" customHeight="1" x14ac:dyDescent="0.2">
      <c r="A42" s="254">
        <v>21</v>
      </c>
      <c r="B42" s="257" t="s">
        <v>582</v>
      </c>
      <c r="C42" s="257" t="s">
        <v>502</v>
      </c>
      <c r="D42" s="257" t="s">
        <v>528</v>
      </c>
      <c r="E42" s="257" t="s">
        <v>583</v>
      </c>
      <c r="F42" s="257" t="s">
        <v>532</v>
      </c>
      <c r="G42" s="257" t="s">
        <v>529</v>
      </c>
      <c r="H42" s="257">
        <v>15</v>
      </c>
      <c r="I42" s="257">
        <f t="shared" si="0"/>
        <v>10</v>
      </c>
      <c r="J42" s="257">
        <v>5</v>
      </c>
      <c r="K42" s="257" t="s">
        <v>533</v>
      </c>
      <c r="L42" s="257" t="s">
        <v>531</v>
      </c>
      <c r="M42" s="257" t="s">
        <v>502</v>
      </c>
      <c r="N42" s="66" t="s">
        <v>502</v>
      </c>
      <c r="O42" s="66" t="s">
        <v>502</v>
      </c>
      <c r="P42" s="66" t="s">
        <v>502</v>
      </c>
      <c r="Q42" s="66" t="s">
        <v>512</v>
      </c>
      <c r="R42" s="246" t="s">
        <v>502</v>
      </c>
      <c r="S42" s="66">
        <v>5.5000000000000003E-4</v>
      </c>
      <c r="T42" s="26"/>
      <c r="U42" s="26"/>
      <c r="V42" s="26"/>
      <c r="W42" s="26"/>
      <c r="X42" s="26"/>
      <c r="Y42" s="26"/>
      <c r="Z42" s="25"/>
      <c r="AA42" s="25"/>
      <c r="AB42" s="25"/>
    </row>
    <row r="43" spans="1:28" s="2" customFormat="1" ht="32.25" customHeight="1" x14ac:dyDescent="0.2">
      <c r="A43" s="254">
        <v>22</v>
      </c>
      <c r="B43" s="257" t="s">
        <v>584</v>
      </c>
      <c r="C43" s="257" t="s">
        <v>502</v>
      </c>
      <c r="D43" s="257" t="s">
        <v>528</v>
      </c>
      <c r="E43" s="257" t="s">
        <v>585</v>
      </c>
      <c r="F43" s="257" t="s">
        <v>532</v>
      </c>
      <c r="G43" s="257" t="s">
        <v>529</v>
      </c>
      <c r="H43" s="257">
        <v>6</v>
      </c>
      <c r="I43" s="257">
        <f t="shared" si="0"/>
        <v>0</v>
      </c>
      <c r="J43" s="257">
        <v>6</v>
      </c>
      <c r="K43" s="257" t="s">
        <v>530</v>
      </c>
      <c r="L43" s="257" t="s">
        <v>531</v>
      </c>
      <c r="M43" s="257" t="s">
        <v>502</v>
      </c>
      <c r="N43" s="66" t="s">
        <v>502</v>
      </c>
      <c r="O43" s="66" t="s">
        <v>502</v>
      </c>
      <c r="P43" s="66" t="s">
        <v>502</v>
      </c>
      <c r="Q43" s="66" t="s">
        <v>512</v>
      </c>
      <c r="R43" s="246" t="s">
        <v>502</v>
      </c>
      <c r="S43" s="66">
        <v>5.5000000000000003E-4</v>
      </c>
      <c r="T43" s="26"/>
      <c r="U43" s="26"/>
      <c r="V43" s="26"/>
      <c r="W43" s="26"/>
      <c r="X43" s="26"/>
      <c r="Y43" s="26"/>
      <c r="Z43" s="25"/>
      <c r="AA43" s="25"/>
      <c r="AB43" s="25"/>
    </row>
    <row r="44" spans="1:28" s="2" customFormat="1" ht="32.25" customHeight="1" x14ac:dyDescent="0.2">
      <c r="A44" s="254">
        <v>23</v>
      </c>
      <c r="B44" s="257" t="s">
        <v>586</v>
      </c>
      <c r="C44" s="257" t="s">
        <v>502</v>
      </c>
      <c r="D44" s="257" t="s">
        <v>528</v>
      </c>
      <c r="E44" s="257" t="s">
        <v>587</v>
      </c>
      <c r="F44" s="257" t="s">
        <v>532</v>
      </c>
      <c r="G44" s="257" t="s">
        <v>529</v>
      </c>
      <c r="H44" s="257">
        <v>15</v>
      </c>
      <c r="I44" s="257">
        <f t="shared" si="0"/>
        <v>6</v>
      </c>
      <c r="J44" s="257">
        <v>9</v>
      </c>
      <c r="K44" s="257" t="s">
        <v>533</v>
      </c>
      <c r="L44" s="257" t="s">
        <v>531</v>
      </c>
      <c r="M44" s="257" t="s">
        <v>502</v>
      </c>
      <c r="N44" s="66" t="s">
        <v>502</v>
      </c>
      <c r="O44" s="66" t="s">
        <v>502</v>
      </c>
      <c r="P44" s="66" t="s">
        <v>502</v>
      </c>
      <c r="Q44" s="66" t="s">
        <v>512</v>
      </c>
      <c r="R44" s="246" t="s">
        <v>502</v>
      </c>
      <c r="S44" s="66">
        <v>5.5000000000000003E-4</v>
      </c>
      <c r="T44" s="26"/>
      <c r="U44" s="26"/>
      <c r="V44" s="26"/>
      <c r="W44" s="26"/>
      <c r="X44" s="26"/>
      <c r="Y44" s="26"/>
      <c r="Z44" s="25"/>
      <c r="AA44" s="25"/>
      <c r="AB44" s="25"/>
    </row>
    <row r="45" spans="1:28" s="2" customFormat="1" ht="32.25" customHeight="1" x14ac:dyDescent="0.2">
      <c r="A45" s="254">
        <v>24</v>
      </c>
      <c r="B45" s="257" t="s">
        <v>588</v>
      </c>
      <c r="C45" s="257" t="s">
        <v>502</v>
      </c>
      <c r="D45" s="257" t="s">
        <v>528</v>
      </c>
      <c r="E45" s="257" t="s">
        <v>589</v>
      </c>
      <c r="F45" s="257" t="s">
        <v>532</v>
      </c>
      <c r="G45" s="257" t="s">
        <v>529</v>
      </c>
      <c r="H45" s="257">
        <v>15</v>
      </c>
      <c r="I45" s="257">
        <f t="shared" si="0"/>
        <v>5</v>
      </c>
      <c r="J45" s="257">
        <v>10</v>
      </c>
      <c r="K45" s="257" t="s">
        <v>533</v>
      </c>
      <c r="L45" s="257" t="s">
        <v>531</v>
      </c>
      <c r="M45" s="257" t="s">
        <v>502</v>
      </c>
      <c r="N45" s="66" t="s">
        <v>502</v>
      </c>
      <c r="O45" s="66" t="s">
        <v>502</v>
      </c>
      <c r="P45" s="66" t="s">
        <v>502</v>
      </c>
      <c r="Q45" s="66" t="s">
        <v>512</v>
      </c>
      <c r="R45" s="246" t="s">
        <v>502</v>
      </c>
      <c r="S45" s="66">
        <v>5.5000000000000003E-4</v>
      </c>
      <c r="T45" s="26"/>
      <c r="U45" s="26"/>
      <c r="V45" s="26"/>
      <c r="W45" s="26"/>
      <c r="X45" s="26"/>
      <c r="Y45" s="26"/>
      <c r="Z45" s="25"/>
      <c r="AA45" s="25"/>
      <c r="AB45" s="25"/>
    </row>
    <row r="46" spans="1:28" s="2" customFormat="1" ht="32.25" customHeight="1" x14ac:dyDescent="0.2">
      <c r="A46" s="254">
        <v>25</v>
      </c>
      <c r="B46" s="257" t="s">
        <v>590</v>
      </c>
      <c r="C46" s="257" t="s">
        <v>502</v>
      </c>
      <c r="D46" s="257" t="s">
        <v>528</v>
      </c>
      <c r="E46" s="257" t="s">
        <v>591</v>
      </c>
      <c r="F46" s="257" t="s">
        <v>532</v>
      </c>
      <c r="G46" s="257" t="s">
        <v>529</v>
      </c>
      <c r="H46" s="257">
        <v>15</v>
      </c>
      <c r="I46" s="257">
        <f t="shared" si="0"/>
        <v>5</v>
      </c>
      <c r="J46" s="257">
        <v>10</v>
      </c>
      <c r="K46" s="257" t="s">
        <v>533</v>
      </c>
      <c r="L46" s="257" t="s">
        <v>531</v>
      </c>
      <c r="M46" s="257" t="s">
        <v>502</v>
      </c>
      <c r="N46" s="66" t="s">
        <v>502</v>
      </c>
      <c r="O46" s="66" t="s">
        <v>502</v>
      </c>
      <c r="P46" s="66" t="s">
        <v>502</v>
      </c>
      <c r="Q46" s="66" t="s">
        <v>512</v>
      </c>
      <c r="R46" s="246" t="s">
        <v>502</v>
      </c>
      <c r="S46" s="66">
        <v>5.5000000000000003E-4</v>
      </c>
      <c r="T46" s="26"/>
      <c r="U46" s="26"/>
      <c r="V46" s="26"/>
      <c r="W46" s="26"/>
      <c r="X46" s="26"/>
      <c r="Y46" s="26"/>
      <c r="Z46" s="25"/>
      <c r="AA46" s="25"/>
      <c r="AB46" s="25"/>
    </row>
    <row r="47" spans="1:28" s="2" customFormat="1" ht="32.25" customHeight="1" x14ac:dyDescent="0.2">
      <c r="A47" s="254">
        <v>26</v>
      </c>
      <c r="B47" s="257" t="s">
        <v>592</v>
      </c>
      <c r="C47" s="257" t="s">
        <v>502</v>
      </c>
      <c r="D47" s="257" t="s">
        <v>528</v>
      </c>
      <c r="E47" s="257" t="s">
        <v>593</v>
      </c>
      <c r="F47" s="257" t="s">
        <v>532</v>
      </c>
      <c r="G47" s="257" t="s">
        <v>529</v>
      </c>
      <c r="H47" s="257">
        <v>15</v>
      </c>
      <c r="I47" s="257">
        <f t="shared" si="0"/>
        <v>0</v>
      </c>
      <c r="J47" s="257">
        <v>15</v>
      </c>
      <c r="K47" s="257" t="s">
        <v>533</v>
      </c>
      <c r="L47" s="257" t="s">
        <v>531</v>
      </c>
      <c r="M47" s="257" t="s">
        <v>502</v>
      </c>
      <c r="N47" s="66" t="s">
        <v>502</v>
      </c>
      <c r="O47" s="66" t="s">
        <v>502</v>
      </c>
      <c r="P47" s="66" t="s">
        <v>502</v>
      </c>
      <c r="Q47" s="66" t="s">
        <v>512</v>
      </c>
      <c r="R47" s="246" t="s">
        <v>502</v>
      </c>
      <c r="S47" s="66">
        <v>5.5000000000000003E-4</v>
      </c>
      <c r="T47" s="26"/>
      <c r="U47" s="26"/>
      <c r="V47" s="26"/>
      <c r="W47" s="26"/>
      <c r="X47" s="26"/>
      <c r="Y47" s="26"/>
      <c r="Z47" s="25"/>
      <c r="AA47" s="25"/>
      <c r="AB47" s="25"/>
    </row>
    <row r="48" spans="1:28" s="2" customFormat="1" ht="32.25" customHeight="1" x14ac:dyDescent="0.2">
      <c r="A48" s="254">
        <v>27</v>
      </c>
      <c r="B48" s="257" t="s">
        <v>594</v>
      </c>
      <c r="C48" s="257" t="s">
        <v>502</v>
      </c>
      <c r="D48" s="257" t="s">
        <v>528</v>
      </c>
      <c r="E48" s="257" t="s">
        <v>595</v>
      </c>
      <c r="F48" s="257" t="s">
        <v>532</v>
      </c>
      <c r="G48" s="257" t="s">
        <v>529</v>
      </c>
      <c r="H48" s="257">
        <v>6</v>
      </c>
      <c r="I48" s="257">
        <f t="shared" si="0"/>
        <v>0</v>
      </c>
      <c r="J48" s="257">
        <v>6</v>
      </c>
      <c r="K48" s="257" t="s">
        <v>530</v>
      </c>
      <c r="L48" s="257" t="s">
        <v>531</v>
      </c>
      <c r="M48" s="257" t="s">
        <v>502</v>
      </c>
      <c r="N48" s="66" t="s">
        <v>502</v>
      </c>
      <c r="O48" s="66" t="s">
        <v>502</v>
      </c>
      <c r="P48" s="66" t="s">
        <v>502</v>
      </c>
      <c r="Q48" s="66" t="s">
        <v>512</v>
      </c>
      <c r="R48" s="246" t="s">
        <v>502</v>
      </c>
      <c r="S48" s="66">
        <v>5.5000000000000003E-4</v>
      </c>
      <c r="T48" s="26"/>
      <c r="U48" s="26"/>
      <c r="V48" s="26"/>
      <c r="W48" s="26"/>
      <c r="X48" s="26"/>
      <c r="Y48" s="26"/>
      <c r="Z48" s="25"/>
      <c r="AA48" s="25"/>
      <c r="AB48" s="25"/>
    </row>
    <row r="49" spans="1:28" s="2" customFormat="1" ht="32.25" customHeight="1" x14ac:dyDescent="0.2">
      <c r="A49" s="254">
        <v>28</v>
      </c>
      <c r="B49" s="257" t="s">
        <v>596</v>
      </c>
      <c r="C49" s="257" t="s">
        <v>502</v>
      </c>
      <c r="D49" s="257" t="s">
        <v>528</v>
      </c>
      <c r="E49" s="257" t="s">
        <v>597</v>
      </c>
      <c r="F49" s="257" t="s">
        <v>532</v>
      </c>
      <c r="G49" s="257" t="s">
        <v>529</v>
      </c>
      <c r="H49" s="257">
        <v>15</v>
      </c>
      <c r="I49" s="257">
        <f t="shared" si="0"/>
        <v>1</v>
      </c>
      <c r="J49" s="257">
        <v>14</v>
      </c>
      <c r="K49" s="257" t="s">
        <v>533</v>
      </c>
      <c r="L49" s="257" t="s">
        <v>531</v>
      </c>
      <c r="M49" s="257" t="s">
        <v>502</v>
      </c>
      <c r="N49" s="66" t="s">
        <v>502</v>
      </c>
      <c r="O49" s="66" t="s">
        <v>502</v>
      </c>
      <c r="P49" s="66" t="s">
        <v>502</v>
      </c>
      <c r="Q49" s="66" t="s">
        <v>512</v>
      </c>
      <c r="R49" s="246" t="s">
        <v>502</v>
      </c>
      <c r="S49" s="66">
        <v>5.5000000000000003E-4</v>
      </c>
      <c r="T49" s="26"/>
      <c r="U49" s="26"/>
      <c r="V49" s="26"/>
      <c r="W49" s="26"/>
      <c r="X49" s="26"/>
      <c r="Y49" s="26"/>
      <c r="Z49" s="25"/>
      <c r="AA49" s="25"/>
      <c r="AB49" s="25"/>
    </row>
    <row r="50" spans="1:28" s="2" customFormat="1" ht="32.25" customHeight="1" x14ac:dyDescent="0.2">
      <c r="A50" s="254">
        <v>29</v>
      </c>
      <c r="B50" s="257" t="s">
        <v>598</v>
      </c>
      <c r="C50" s="257" t="s">
        <v>502</v>
      </c>
      <c r="D50" s="257" t="s">
        <v>528</v>
      </c>
      <c r="E50" s="257" t="s">
        <v>599</v>
      </c>
      <c r="F50" s="257" t="s">
        <v>532</v>
      </c>
      <c r="G50" s="257" t="s">
        <v>529</v>
      </c>
      <c r="H50" s="257">
        <v>15</v>
      </c>
      <c r="I50" s="257">
        <f t="shared" si="0"/>
        <v>0</v>
      </c>
      <c r="J50" s="257">
        <v>15</v>
      </c>
      <c r="K50" s="257" t="s">
        <v>533</v>
      </c>
      <c r="L50" s="257" t="s">
        <v>531</v>
      </c>
      <c r="M50" s="257" t="s">
        <v>502</v>
      </c>
      <c r="N50" s="66" t="s">
        <v>502</v>
      </c>
      <c r="O50" s="66" t="s">
        <v>502</v>
      </c>
      <c r="P50" s="66" t="s">
        <v>502</v>
      </c>
      <c r="Q50" s="66" t="s">
        <v>512</v>
      </c>
      <c r="R50" s="246" t="s">
        <v>502</v>
      </c>
      <c r="S50" s="66">
        <v>5.5000000000000003E-4</v>
      </c>
      <c r="T50" s="26"/>
      <c r="U50" s="26"/>
      <c r="V50" s="26"/>
      <c r="W50" s="26"/>
      <c r="X50" s="26"/>
      <c r="Y50" s="26"/>
      <c r="Z50" s="25"/>
      <c r="AA50" s="25"/>
      <c r="AB50" s="25"/>
    </row>
    <row r="51" spans="1:28" s="2" customFormat="1" ht="32.25" customHeight="1" x14ac:dyDescent="0.2">
      <c r="A51" s="254">
        <v>30</v>
      </c>
      <c r="B51" s="257" t="s">
        <v>600</v>
      </c>
      <c r="C51" s="257" t="s">
        <v>502</v>
      </c>
      <c r="D51" s="257" t="s">
        <v>528</v>
      </c>
      <c r="E51" s="257" t="s">
        <v>601</v>
      </c>
      <c r="F51" s="257" t="s">
        <v>532</v>
      </c>
      <c r="G51" s="257" t="s">
        <v>529</v>
      </c>
      <c r="H51" s="257">
        <v>15</v>
      </c>
      <c r="I51" s="257">
        <f t="shared" si="0"/>
        <v>0</v>
      </c>
      <c r="J51" s="257">
        <v>15</v>
      </c>
      <c r="K51" s="257" t="s">
        <v>533</v>
      </c>
      <c r="L51" s="257" t="s">
        <v>531</v>
      </c>
      <c r="M51" s="257" t="s">
        <v>502</v>
      </c>
      <c r="N51" s="66" t="s">
        <v>502</v>
      </c>
      <c r="O51" s="66" t="s">
        <v>502</v>
      </c>
      <c r="P51" s="66" t="s">
        <v>502</v>
      </c>
      <c r="Q51" s="66" t="s">
        <v>512</v>
      </c>
      <c r="R51" s="246" t="s">
        <v>502</v>
      </c>
      <c r="S51" s="66">
        <v>5.5000000000000003E-4</v>
      </c>
      <c r="T51" s="26"/>
      <c r="U51" s="26"/>
      <c r="V51" s="26"/>
      <c r="W51" s="26"/>
      <c r="X51" s="26"/>
      <c r="Y51" s="26"/>
      <c r="Z51" s="25"/>
      <c r="AA51" s="25"/>
      <c r="AB51" s="25"/>
    </row>
    <row r="52" spans="1:28" s="2" customFormat="1" ht="32.25" customHeight="1" x14ac:dyDescent="0.2">
      <c r="A52" s="254">
        <v>31</v>
      </c>
      <c r="B52" s="257" t="s">
        <v>602</v>
      </c>
      <c r="C52" s="257" t="s">
        <v>502</v>
      </c>
      <c r="D52" s="257" t="s">
        <v>528</v>
      </c>
      <c r="E52" s="257" t="s">
        <v>603</v>
      </c>
      <c r="F52" s="257" t="s">
        <v>532</v>
      </c>
      <c r="G52" s="257" t="s">
        <v>529</v>
      </c>
      <c r="H52" s="257">
        <v>15</v>
      </c>
      <c r="I52" s="257">
        <f t="shared" si="0"/>
        <v>0</v>
      </c>
      <c r="J52" s="257">
        <v>15</v>
      </c>
      <c r="K52" s="257" t="s">
        <v>533</v>
      </c>
      <c r="L52" s="257" t="s">
        <v>531</v>
      </c>
      <c r="M52" s="257" t="s">
        <v>502</v>
      </c>
      <c r="N52" s="66" t="s">
        <v>502</v>
      </c>
      <c r="O52" s="66" t="s">
        <v>502</v>
      </c>
      <c r="P52" s="66" t="s">
        <v>502</v>
      </c>
      <c r="Q52" s="66" t="s">
        <v>512</v>
      </c>
      <c r="R52" s="246" t="s">
        <v>502</v>
      </c>
      <c r="S52" s="66">
        <v>5.5000000000000003E-4</v>
      </c>
      <c r="T52" s="26"/>
      <c r="U52" s="26"/>
      <c r="V52" s="26"/>
      <c r="W52" s="26"/>
      <c r="X52" s="26"/>
      <c r="Y52" s="26"/>
      <c r="Z52" s="25"/>
      <c r="AA52" s="25"/>
      <c r="AB52" s="25"/>
    </row>
    <row r="53" spans="1:28" s="2" customFormat="1" ht="32.25" customHeight="1" x14ac:dyDescent="0.2">
      <c r="A53" s="254">
        <v>32</v>
      </c>
      <c r="B53" s="257" t="s">
        <v>604</v>
      </c>
      <c r="C53" s="257" t="s">
        <v>502</v>
      </c>
      <c r="D53" s="257" t="s">
        <v>528</v>
      </c>
      <c r="E53" s="257" t="s">
        <v>605</v>
      </c>
      <c r="F53" s="257" t="s">
        <v>532</v>
      </c>
      <c r="G53" s="257" t="s">
        <v>529</v>
      </c>
      <c r="H53" s="257">
        <v>15</v>
      </c>
      <c r="I53" s="257">
        <f t="shared" si="0"/>
        <v>0</v>
      </c>
      <c r="J53" s="257">
        <v>15</v>
      </c>
      <c r="K53" s="257" t="s">
        <v>533</v>
      </c>
      <c r="L53" s="257" t="s">
        <v>531</v>
      </c>
      <c r="M53" s="257" t="s">
        <v>502</v>
      </c>
      <c r="N53" s="66" t="s">
        <v>502</v>
      </c>
      <c r="O53" s="66" t="s">
        <v>502</v>
      </c>
      <c r="P53" s="66" t="s">
        <v>502</v>
      </c>
      <c r="Q53" s="66" t="s">
        <v>512</v>
      </c>
      <c r="R53" s="246" t="s">
        <v>502</v>
      </c>
      <c r="S53" s="66">
        <v>5.5000000000000003E-4</v>
      </c>
      <c r="T53" s="26"/>
      <c r="U53" s="26"/>
      <c r="V53" s="26"/>
      <c r="W53" s="26"/>
      <c r="X53" s="26"/>
      <c r="Y53" s="26"/>
      <c r="Z53" s="25"/>
      <c r="AA53" s="25"/>
      <c r="AB53" s="25"/>
    </row>
    <row r="54" spans="1:28" s="2" customFormat="1" ht="32.25" customHeight="1" x14ac:dyDescent="0.2">
      <c r="A54" s="254">
        <v>33</v>
      </c>
      <c r="B54" s="257" t="s">
        <v>606</v>
      </c>
      <c r="C54" s="257" t="s">
        <v>502</v>
      </c>
      <c r="D54" s="257" t="s">
        <v>528</v>
      </c>
      <c r="E54" s="257" t="s">
        <v>607</v>
      </c>
      <c r="F54" s="257" t="s">
        <v>532</v>
      </c>
      <c r="G54" s="257" t="s">
        <v>529</v>
      </c>
      <c r="H54" s="257">
        <v>15</v>
      </c>
      <c r="I54" s="257">
        <f t="shared" si="0"/>
        <v>0</v>
      </c>
      <c r="J54" s="257">
        <v>15</v>
      </c>
      <c r="K54" s="257" t="s">
        <v>533</v>
      </c>
      <c r="L54" s="257" t="s">
        <v>531</v>
      </c>
      <c r="M54" s="257" t="s">
        <v>502</v>
      </c>
      <c r="N54" s="66" t="s">
        <v>502</v>
      </c>
      <c r="O54" s="66" t="s">
        <v>502</v>
      </c>
      <c r="P54" s="66" t="s">
        <v>502</v>
      </c>
      <c r="Q54" s="66" t="s">
        <v>512</v>
      </c>
      <c r="R54" s="246" t="s">
        <v>502</v>
      </c>
      <c r="S54" s="66">
        <v>5.5000000000000003E-4</v>
      </c>
      <c r="T54" s="26"/>
      <c r="U54" s="26"/>
      <c r="V54" s="26"/>
      <c r="W54" s="26"/>
      <c r="X54" s="26"/>
      <c r="Y54" s="26"/>
      <c r="Z54" s="25"/>
      <c r="AA54" s="25"/>
      <c r="AB54" s="25"/>
    </row>
    <row r="55" spans="1:28" s="2" customFormat="1" ht="32.25" customHeight="1" x14ac:dyDescent="0.2">
      <c r="A55" s="254">
        <v>34</v>
      </c>
      <c r="B55" s="257" t="s">
        <v>608</v>
      </c>
      <c r="C55" s="257" t="s">
        <v>502</v>
      </c>
      <c r="D55" s="257" t="s">
        <v>528</v>
      </c>
      <c r="E55" s="257" t="s">
        <v>609</v>
      </c>
      <c r="F55" s="257" t="s">
        <v>532</v>
      </c>
      <c r="G55" s="257" t="s">
        <v>529</v>
      </c>
      <c r="H55" s="257">
        <v>6</v>
      </c>
      <c r="I55" s="257">
        <f t="shared" si="0"/>
        <v>0</v>
      </c>
      <c r="J55" s="257">
        <v>6</v>
      </c>
      <c r="K55" s="257" t="s">
        <v>530</v>
      </c>
      <c r="L55" s="257" t="s">
        <v>531</v>
      </c>
      <c r="M55" s="257" t="s">
        <v>502</v>
      </c>
      <c r="N55" s="66" t="s">
        <v>502</v>
      </c>
      <c r="O55" s="66" t="s">
        <v>502</v>
      </c>
      <c r="P55" s="66" t="s">
        <v>502</v>
      </c>
      <c r="Q55" s="66" t="s">
        <v>512</v>
      </c>
      <c r="R55" s="246" t="s">
        <v>502</v>
      </c>
      <c r="S55" s="66">
        <v>5.5000000000000003E-4</v>
      </c>
      <c r="T55" s="26"/>
      <c r="U55" s="26"/>
      <c r="V55" s="26"/>
      <c r="W55" s="26"/>
      <c r="X55" s="26"/>
      <c r="Y55" s="26"/>
      <c r="Z55" s="25"/>
      <c r="AA55" s="25"/>
      <c r="AB55" s="25"/>
    </row>
    <row r="56" spans="1:28" s="2" customFormat="1" ht="32.25" customHeight="1" x14ac:dyDescent="0.2">
      <c r="A56" s="254">
        <v>35</v>
      </c>
      <c r="B56" s="257" t="s">
        <v>610</v>
      </c>
      <c r="C56" s="257" t="s">
        <v>502</v>
      </c>
      <c r="D56" s="257" t="s">
        <v>528</v>
      </c>
      <c r="E56" s="257" t="s">
        <v>611</v>
      </c>
      <c r="F56" s="257" t="s">
        <v>532</v>
      </c>
      <c r="G56" s="257" t="s">
        <v>529</v>
      </c>
      <c r="H56" s="257">
        <v>15</v>
      </c>
      <c r="I56" s="257">
        <f t="shared" si="0"/>
        <v>5</v>
      </c>
      <c r="J56" s="257">
        <v>10</v>
      </c>
      <c r="K56" s="257" t="s">
        <v>533</v>
      </c>
      <c r="L56" s="257" t="s">
        <v>531</v>
      </c>
      <c r="M56" s="257" t="s">
        <v>502</v>
      </c>
      <c r="N56" s="66" t="s">
        <v>502</v>
      </c>
      <c r="O56" s="66" t="s">
        <v>502</v>
      </c>
      <c r="P56" s="66" t="s">
        <v>502</v>
      </c>
      <c r="Q56" s="66" t="s">
        <v>512</v>
      </c>
      <c r="R56" s="246" t="s">
        <v>502</v>
      </c>
      <c r="S56" s="66">
        <v>5.5000000000000003E-4</v>
      </c>
      <c r="T56" s="26"/>
      <c r="U56" s="26"/>
      <c r="V56" s="26"/>
      <c r="W56" s="26"/>
      <c r="X56" s="26"/>
      <c r="Y56" s="26"/>
      <c r="Z56" s="25"/>
      <c r="AA56" s="25"/>
      <c r="AB56" s="25"/>
    </row>
    <row r="57" spans="1:28" s="2" customFormat="1" ht="32.25" customHeight="1" x14ac:dyDescent="0.2">
      <c r="A57" s="254">
        <v>36</v>
      </c>
      <c r="B57" s="257" t="s">
        <v>612</v>
      </c>
      <c r="C57" s="257" t="s">
        <v>502</v>
      </c>
      <c r="D57" s="257" t="s">
        <v>528</v>
      </c>
      <c r="E57" s="257" t="s">
        <v>613</v>
      </c>
      <c r="F57" s="257" t="s">
        <v>532</v>
      </c>
      <c r="G57" s="257" t="s">
        <v>529</v>
      </c>
      <c r="H57" s="257">
        <v>6</v>
      </c>
      <c r="I57" s="257">
        <f t="shared" si="0"/>
        <v>3</v>
      </c>
      <c r="J57" s="257">
        <v>3</v>
      </c>
      <c r="K57" s="257" t="s">
        <v>530</v>
      </c>
      <c r="L57" s="257" t="s">
        <v>531</v>
      </c>
      <c r="M57" s="257" t="s">
        <v>502</v>
      </c>
      <c r="N57" s="66" t="s">
        <v>502</v>
      </c>
      <c r="O57" s="66" t="s">
        <v>502</v>
      </c>
      <c r="P57" s="66" t="s">
        <v>502</v>
      </c>
      <c r="Q57" s="66" t="s">
        <v>512</v>
      </c>
      <c r="R57" s="246" t="s">
        <v>502</v>
      </c>
      <c r="S57" s="66">
        <v>3.0786100000000003E-3</v>
      </c>
      <c r="T57" s="26"/>
      <c r="U57" s="26"/>
      <c r="V57" s="26"/>
      <c r="W57" s="26"/>
      <c r="X57" s="26"/>
      <c r="Y57" s="26"/>
      <c r="Z57" s="25"/>
      <c r="AA57" s="25"/>
      <c r="AB57" s="25"/>
    </row>
    <row r="58" spans="1:28" s="2" customFormat="1" ht="32.25" customHeight="1" x14ac:dyDescent="0.2">
      <c r="A58" s="254">
        <v>37</v>
      </c>
      <c r="B58" s="257" t="s">
        <v>614</v>
      </c>
      <c r="C58" s="257" t="s">
        <v>502</v>
      </c>
      <c r="D58" s="257" t="s">
        <v>528</v>
      </c>
      <c r="E58" s="257" t="s">
        <v>615</v>
      </c>
      <c r="F58" s="257" t="s">
        <v>532</v>
      </c>
      <c r="G58" s="257" t="s">
        <v>529</v>
      </c>
      <c r="H58" s="257">
        <v>4</v>
      </c>
      <c r="I58" s="257">
        <f t="shared" si="0"/>
        <v>3</v>
      </c>
      <c r="J58" s="257">
        <v>1</v>
      </c>
      <c r="K58" s="257" t="s">
        <v>530</v>
      </c>
      <c r="L58" s="257" t="s">
        <v>531</v>
      </c>
      <c r="M58" s="257" t="s">
        <v>502</v>
      </c>
      <c r="N58" s="66" t="s">
        <v>502</v>
      </c>
      <c r="O58" s="66" t="s">
        <v>502</v>
      </c>
      <c r="P58" s="66" t="s">
        <v>502</v>
      </c>
      <c r="Q58" s="66" t="s">
        <v>512</v>
      </c>
      <c r="R58" s="246" t="s">
        <v>502</v>
      </c>
      <c r="S58" s="66">
        <v>1.0262000000000001E-3</v>
      </c>
      <c r="T58" s="26"/>
      <c r="U58" s="26"/>
      <c r="V58" s="26"/>
      <c r="W58" s="26"/>
      <c r="X58" s="26"/>
      <c r="Y58" s="26"/>
      <c r="Z58" s="25"/>
      <c r="AA58" s="25"/>
      <c r="AB58" s="25"/>
    </row>
    <row r="59" spans="1:28" s="2" customFormat="1" ht="32.25" customHeight="1" x14ac:dyDescent="0.2">
      <c r="A59" s="254">
        <v>38</v>
      </c>
      <c r="B59" s="257" t="s">
        <v>616</v>
      </c>
      <c r="C59" s="257" t="s">
        <v>502</v>
      </c>
      <c r="D59" s="257" t="s">
        <v>528</v>
      </c>
      <c r="E59" s="257" t="s">
        <v>617</v>
      </c>
      <c r="F59" s="257" t="s">
        <v>532</v>
      </c>
      <c r="G59" s="257" t="s">
        <v>529</v>
      </c>
      <c r="H59" s="257">
        <v>6</v>
      </c>
      <c r="I59" s="257">
        <f t="shared" si="0"/>
        <v>0</v>
      </c>
      <c r="J59" s="257">
        <v>6</v>
      </c>
      <c r="K59" s="257" t="s">
        <v>530</v>
      </c>
      <c r="L59" s="257" t="s">
        <v>531</v>
      </c>
      <c r="M59" s="257" t="s">
        <v>502</v>
      </c>
      <c r="N59" s="66" t="s">
        <v>502</v>
      </c>
      <c r="O59" s="66" t="s">
        <v>502</v>
      </c>
      <c r="P59" s="66" t="s">
        <v>502</v>
      </c>
      <c r="Q59" s="66" t="s">
        <v>512</v>
      </c>
      <c r="R59" s="246" t="s">
        <v>502</v>
      </c>
      <c r="S59" s="66">
        <v>5.5000000000000003E-4</v>
      </c>
      <c r="T59" s="26"/>
      <c r="U59" s="26"/>
      <c r="V59" s="26"/>
      <c r="W59" s="26"/>
      <c r="X59" s="26"/>
      <c r="Y59" s="26"/>
      <c r="Z59" s="25"/>
      <c r="AA59" s="25"/>
      <c r="AB59" s="25"/>
    </row>
    <row r="60" spans="1:28" s="2" customFormat="1" ht="32.25" customHeight="1" x14ac:dyDescent="0.2">
      <c r="A60" s="254">
        <v>39</v>
      </c>
      <c r="B60" s="257" t="s">
        <v>618</v>
      </c>
      <c r="C60" s="257" t="s">
        <v>502</v>
      </c>
      <c r="D60" s="257" t="s">
        <v>528</v>
      </c>
      <c r="E60" s="257" t="s">
        <v>619</v>
      </c>
      <c r="F60" s="257" t="s">
        <v>532</v>
      </c>
      <c r="G60" s="257" t="s">
        <v>529</v>
      </c>
      <c r="H60" s="257">
        <v>15</v>
      </c>
      <c r="I60" s="257">
        <f t="shared" si="0"/>
        <v>8</v>
      </c>
      <c r="J60" s="257">
        <v>7</v>
      </c>
      <c r="K60" s="257" t="s">
        <v>533</v>
      </c>
      <c r="L60" s="257" t="s">
        <v>531</v>
      </c>
      <c r="M60" s="257" t="s">
        <v>502</v>
      </c>
      <c r="N60" s="66" t="s">
        <v>502</v>
      </c>
      <c r="O60" s="66" t="s">
        <v>502</v>
      </c>
      <c r="P60" s="66" t="s">
        <v>502</v>
      </c>
      <c r="Q60" s="66" t="s">
        <v>512</v>
      </c>
      <c r="R60" s="246" t="s">
        <v>502</v>
      </c>
      <c r="S60" s="66">
        <v>5.5000000000000003E-4</v>
      </c>
      <c r="T60" s="26"/>
      <c r="U60" s="26"/>
      <c r="V60" s="26"/>
      <c r="W60" s="26"/>
      <c r="X60" s="26"/>
      <c r="Y60" s="26"/>
      <c r="Z60" s="25"/>
      <c r="AA60" s="25"/>
      <c r="AB60" s="25"/>
    </row>
    <row r="61" spans="1:28" s="2" customFormat="1" ht="32.25" customHeight="1" x14ac:dyDescent="0.2">
      <c r="A61" s="254">
        <v>40</v>
      </c>
      <c r="B61" s="257" t="s">
        <v>620</v>
      </c>
      <c r="C61" s="257" t="s">
        <v>502</v>
      </c>
      <c r="D61" s="257" t="s">
        <v>528</v>
      </c>
      <c r="E61" s="257" t="s">
        <v>621</v>
      </c>
      <c r="F61" s="257" t="s">
        <v>532</v>
      </c>
      <c r="G61" s="257" t="s">
        <v>529</v>
      </c>
      <c r="H61" s="257">
        <v>15</v>
      </c>
      <c r="I61" s="257">
        <f t="shared" si="0"/>
        <v>5</v>
      </c>
      <c r="J61" s="257">
        <v>10</v>
      </c>
      <c r="K61" s="257" t="s">
        <v>533</v>
      </c>
      <c r="L61" s="257" t="s">
        <v>531</v>
      </c>
      <c r="M61" s="257" t="s">
        <v>502</v>
      </c>
      <c r="N61" s="66" t="s">
        <v>502</v>
      </c>
      <c r="O61" s="66" t="s">
        <v>502</v>
      </c>
      <c r="P61" s="66" t="s">
        <v>502</v>
      </c>
      <c r="Q61" s="66" t="s">
        <v>512</v>
      </c>
      <c r="R61" s="246" t="s">
        <v>502</v>
      </c>
      <c r="S61" s="66">
        <v>5.5000000000000003E-4</v>
      </c>
      <c r="T61" s="26"/>
      <c r="U61" s="26"/>
      <c r="V61" s="26"/>
      <c r="W61" s="26"/>
      <c r="X61" s="26"/>
      <c r="Y61" s="26"/>
      <c r="Z61" s="25"/>
      <c r="AA61" s="25"/>
      <c r="AB61" s="25"/>
    </row>
    <row r="62" spans="1:28" s="2" customFormat="1" ht="32.25" customHeight="1" x14ac:dyDescent="0.2">
      <c r="A62" s="254">
        <v>41</v>
      </c>
      <c r="B62" s="257" t="s">
        <v>622</v>
      </c>
      <c r="C62" s="257" t="s">
        <v>502</v>
      </c>
      <c r="D62" s="257" t="s">
        <v>528</v>
      </c>
      <c r="E62" s="257" t="s">
        <v>623</v>
      </c>
      <c r="F62" s="257" t="s">
        <v>532</v>
      </c>
      <c r="G62" s="257" t="s">
        <v>529</v>
      </c>
      <c r="H62" s="257">
        <v>10</v>
      </c>
      <c r="I62" s="257">
        <f t="shared" si="0"/>
        <v>6</v>
      </c>
      <c r="J62" s="257">
        <v>4</v>
      </c>
      <c r="K62" s="257" t="s">
        <v>530</v>
      </c>
      <c r="L62" s="257" t="s">
        <v>531</v>
      </c>
      <c r="M62" s="257" t="s">
        <v>502</v>
      </c>
      <c r="N62" s="66" t="s">
        <v>502</v>
      </c>
      <c r="O62" s="66" t="s">
        <v>502</v>
      </c>
      <c r="P62" s="66" t="s">
        <v>502</v>
      </c>
      <c r="Q62" s="66" t="s">
        <v>512</v>
      </c>
      <c r="R62" s="246" t="s">
        <v>502</v>
      </c>
      <c r="S62" s="66">
        <v>5.5000000000000003E-4</v>
      </c>
      <c r="T62" s="26"/>
      <c r="U62" s="26"/>
      <c r="V62" s="26"/>
      <c r="W62" s="26"/>
      <c r="X62" s="26"/>
      <c r="Y62" s="26"/>
      <c r="Z62" s="25"/>
      <c r="AA62" s="25"/>
      <c r="AB62" s="25"/>
    </row>
    <row r="63" spans="1:28" s="2" customFormat="1" ht="32.25" customHeight="1" x14ac:dyDescent="0.2">
      <c r="A63" s="254">
        <v>42</v>
      </c>
      <c r="B63" s="257" t="s">
        <v>624</v>
      </c>
      <c r="C63" s="257" t="s">
        <v>502</v>
      </c>
      <c r="D63" s="257" t="s">
        <v>528</v>
      </c>
      <c r="E63" s="257" t="s">
        <v>625</v>
      </c>
      <c r="F63" s="257" t="s">
        <v>532</v>
      </c>
      <c r="G63" s="257" t="s">
        <v>529</v>
      </c>
      <c r="H63" s="257">
        <v>15</v>
      </c>
      <c r="I63" s="257">
        <f t="shared" si="0"/>
        <v>5</v>
      </c>
      <c r="J63" s="257">
        <v>10</v>
      </c>
      <c r="K63" s="257" t="s">
        <v>533</v>
      </c>
      <c r="L63" s="257" t="s">
        <v>531</v>
      </c>
      <c r="M63" s="257" t="s">
        <v>502</v>
      </c>
      <c r="N63" s="66" t="s">
        <v>502</v>
      </c>
      <c r="O63" s="66" t="s">
        <v>502</v>
      </c>
      <c r="P63" s="66" t="s">
        <v>502</v>
      </c>
      <c r="Q63" s="66" t="s">
        <v>512</v>
      </c>
      <c r="R63" s="246" t="s">
        <v>502</v>
      </c>
      <c r="S63" s="66">
        <v>5.5000000000000003E-4</v>
      </c>
      <c r="T63" s="26"/>
      <c r="U63" s="26"/>
      <c r="V63" s="26"/>
      <c r="W63" s="26"/>
      <c r="X63" s="26"/>
      <c r="Y63" s="26"/>
      <c r="Z63" s="25"/>
      <c r="AA63" s="25"/>
      <c r="AB63" s="25"/>
    </row>
    <row r="64" spans="1:28" s="2" customFormat="1" ht="32.25" customHeight="1" x14ac:dyDescent="0.2">
      <c r="A64" s="254">
        <v>43</v>
      </c>
      <c r="B64" s="257" t="s">
        <v>626</v>
      </c>
      <c r="C64" s="257" t="s">
        <v>502</v>
      </c>
      <c r="D64" s="257" t="s">
        <v>528</v>
      </c>
      <c r="E64" s="257" t="s">
        <v>627</v>
      </c>
      <c r="F64" s="257" t="s">
        <v>532</v>
      </c>
      <c r="G64" s="257" t="s">
        <v>529</v>
      </c>
      <c r="H64" s="257">
        <v>6</v>
      </c>
      <c r="I64" s="257">
        <f t="shared" si="0"/>
        <v>0</v>
      </c>
      <c r="J64" s="257">
        <v>6</v>
      </c>
      <c r="K64" s="257" t="s">
        <v>530</v>
      </c>
      <c r="L64" s="257" t="s">
        <v>531</v>
      </c>
      <c r="M64" s="257" t="s">
        <v>502</v>
      </c>
      <c r="N64" s="66" t="s">
        <v>502</v>
      </c>
      <c r="O64" s="66" t="s">
        <v>502</v>
      </c>
      <c r="P64" s="66" t="s">
        <v>502</v>
      </c>
      <c r="Q64" s="66" t="s">
        <v>512</v>
      </c>
      <c r="R64" s="246" t="s">
        <v>502</v>
      </c>
      <c r="S64" s="66">
        <v>5.5000000000000003E-4</v>
      </c>
      <c r="T64" s="26"/>
      <c r="U64" s="26"/>
      <c r="V64" s="26"/>
      <c r="W64" s="26"/>
      <c r="X64" s="26"/>
      <c r="Y64" s="26"/>
      <c r="Z64" s="25"/>
      <c r="AA64" s="25"/>
      <c r="AB64" s="25"/>
    </row>
    <row r="65" spans="1:28" s="2" customFormat="1" ht="32.25" customHeight="1" x14ac:dyDescent="0.2">
      <c r="A65" s="254">
        <v>44</v>
      </c>
      <c r="B65" s="257" t="s">
        <v>628</v>
      </c>
      <c r="C65" s="257" t="s">
        <v>502</v>
      </c>
      <c r="D65" s="257" t="s">
        <v>528</v>
      </c>
      <c r="E65" s="257" t="s">
        <v>629</v>
      </c>
      <c r="F65" s="257" t="s">
        <v>532</v>
      </c>
      <c r="G65" s="257" t="s">
        <v>529</v>
      </c>
      <c r="H65" s="257">
        <v>6</v>
      </c>
      <c r="I65" s="257">
        <f t="shared" si="0"/>
        <v>0</v>
      </c>
      <c r="J65" s="257">
        <v>6</v>
      </c>
      <c r="K65" s="257" t="s">
        <v>530</v>
      </c>
      <c r="L65" s="257" t="s">
        <v>531</v>
      </c>
      <c r="M65" s="257" t="s">
        <v>502</v>
      </c>
      <c r="N65" s="66" t="s">
        <v>502</v>
      </c>
      <c r="O65" s="66" t="s">
        <v>502</v>
      </c>
      <c r="P65" s="66" t="s">
        <v>502</v>
      </c>
      <c r="Q65" s="66" t="s">
        <v>512</v>
      </c>
      <c r="R65" s="246" t="s">
        <v>502</v>
      </c>
      <c r="S65" s="66">
        <v>5.5000000000000003E-4</v>
      </c>
      <c r="T65" s="26"/>
      <c r="U65" s="26"/>
      <c r="V65" s="26"/>
      <c r="W65" s="26"/>
      <c r="X65" s="26"/>
      <c r="Y65" s="26"/>
      <c r="Z65" s="25"/>
      <c r="AA65" s="25"/>
      <c r="AB65" s="25"/>
    </row>
    <row r="66" spans="1:28" s="2" customFormat="1" ht="32.25" customHeight="1" x14ac:dyDescent="0.2">
      <c r="A66" s="254">
        <v>45</v>
      </c>
      <c r="B66" s="257" t="s">
        <v>630</v>
      </c>
      <c r="C66" s="257" t="s">
        <v>502</v>
      </c>
      <c r="D66" s="257" t="s">
        <v>528</v>
      </c>
      <c r="E66" s="257" t="s">
        <v>631</v>
      </c>
      <c r="F66" s="257" t="s">
        <v>532</v>
      </c>
      <c r="G66" s="257" t="s">
        <v>529</v>
      </c>
      <c r="H66" s="257">
        <v>15</v>
      </c>
      <c r="I66" s="257">
        <f t="shared" si="0"/>
        <v>5</v>
      </c>
      <c r="J66" s="257">
        <v>10</v>
      </c>
      <c r="K66" s="257" t="s">
        <v>533</v>
      </c>
      <c r="L66" s="257" t="s">
        <v>531</v>
      </c>
      <c r="M66" s="257" t="s">
        <v>502</v>
      </c>
      <c r="N66" s="66" t="s">
        <v>502</v>
      </c>
      <c r="O66" s="66" t="s">
        <v>502</v>
      </c>
      <c r="P66" s="66" t="s">
        <v>502</v>
      </c>
      <c r="Q66" s="66" t="s">
        <v>512</v>
      </c>
      <c r="R66" s="246" t="s">
        <v>502</v>
      </c>
      <c r="S66" s="66">
        <v>5.5000000000000003E-4</v>
      </c>
      <c r="T66" s="26"/>
      <c r="U66" s="26"/>
      <c r="V66" s="26"/>
      <c r="W66" s="26"/>
      <c r="X66" s="26"/>
      <c r="Y66" s="26"/>
      <c r="Z66" s="25"/>
      <c r="AA66" s="25"/>
      <c r="AB66" s="25"/>
    </row>
    <row r="67" spans="1:28" s="2" customFormat="1" ht="32.25" customHeight="1" x14ac:dyDescent="0.2">
      <c r="A67" s="254">
        <v>46</v>
      </c>
      <c r="B67" s="257" t="s">
        <v>632</v>
      </c>
      <c r="C67" s="257" t="s">
        <v>502</v>
      </c>
      <c r="D67" s="257" t="s">
        <v>528</v>
      </c>
      <c r="E67" s="257" t="s">
        <v>633</v>
      </c>
      <c r="F67" s="257" t="s">
        <v>532</v>
      </c>
      <c r="G67" s="257" t="s">
        <v>529</v>
      </c>
      <c r="H67" s="257">
        <v>10</v>
      </c>
      <c r="I67" s="257">
        <f t="shared" si="0"/>
        <v>0</v>
      </c>
      <c r="J67" s="257">
        <v>10</v>
      </c>
      <c r="K67" s="257" t="s">
        <v>530</v>
      </c>
      <c r="L67" s="257" t="s">
        <v>531</v>
      </c>
      <c r="M67" s="257" t="s">
        <v>502</v>
      </c>
      <c r="N67" s="66" t="s">
        <v>502</v>
      </c>
      <c r="O67" s="66" t="s">
        <v>502</v>
      </c>
      <c r="P67" s="66" t="s">
        <v>502</v>
      </c>
      <c r="Q67" s="66" t="s">
        <v>512</v>
      </c>
      <c r="R67" s="246" t="s">
        <v>502</v>
      </c>
      <c r="S67" s="66">
        <v>5.5000000000000003E-4</v>
      </c>
      <c r="T67" s="26"/>
      <c r="U67" s="26"/>
      <c r="V67" s="26"/>
      <c r="W67" s="26"/>
      <c r="X67" s="26"/>
      <c r="Y67" s="26"/>
      <c r="Z67" s="25"/>
      <c r="AA67" s="25"/>
      <c r="AB67" s="25"/>
    </row>
    <row r="68" spans="1:28" s="2" customFormat="1" ht="32.25" customHeight="1" x14ac:dyDescent="0.2">
      <c r="A68" s="254">
        <v>47</v>
      </c>
      <c r="B68" s="257" t="s">
        <v>634</v>
      </c>
      <c r="C68" s="257" t="s">
        <v>502</v>
      </c>
      <c r="D68" s="257" t="s">
        <v>528</v>
      </c>
      <c r="E68" s="257" t="s">
        <v>635</v>
      </c>
      <c r="F68" s="257" t="s">
        <v>532</v>
      </c>
      <c r="G68" s="257" t="s">
        <v>529</v>
      </c>
      <c r="H68" s="257">
        <v>15</v>
      </c>
      <c r="I68" s="257">
        <f t="shared" si="0"/>
        <v>5</v>
      </c>
      <c r="J68" s="257">
        <v>10</v>
      </c>
      <c r="K68" s="257" t="s">
        <v>533</v>
      </c>
      <c r="L68" s="257" t="s">
        <v>531</v>
      </c>
      <c r="M68" s="257" t="s">
        <v>502</v>
      </c>
      <c r="N68" s="66" t="s">
        <v>502</v>
      </c>
      <c r="O68" s="66" t="s">
        <v>502</v>
      </c>
      <c r="P68" s="66" t="s">
        <v>502</v>
      </c>
      <c r="Q68" s="66" t="s">
        <v>512</v>
      </c>
      <c r="R68" s="246" t="s">
        <v>502</v>
      </c>
      <c r="S68" s="66">
        <v>5.5000000000000003E-4</v>
      </c>
      <c r="T68" s="26"/>
      <c r="U68" s="26"/>
      <c r="V68" s="26"/>
      <c r="W68" s="26"/>
      <c r="X68" s="26"/>
      <c r="Y68" s="26"/>
      <c r="Z68" s="25"/>
      <c r="AA68" s="25"/>
      <c r="AB68" s="25"/>
    </row>
    <row r="69" spans="1:28" s="2" customFormat="1" ht="32.25" customHeight="1" x14ac:dyDescent="0.2">
      <c r="A69" s="254">
        <v>48</v>
      </c>
      <c r="B69" s="257" t="s">
        <v>636</v>
      </c>
      <c r="C69" s="257" t="s">
        <v>502</v>
      </c>
      <c r="D69" s="257" t="s">
        <v>528</v>
      </c>
      <c r="E69" s="257" t="s">
        <v>637</v>
      </c>
      <c r="F69" s="257" t="s">
        <v>532</v>
      </c>
      <c r="G69" s="257" t="s">
        <v>529</v>
      </c>
      <c r="H69" s="257">
        <v>15</v>
      </c>
      <c r="I69" s="257">
        <f t="shared" si="0"/>
        <v>6</v>
      </c>
      <c r="J69" s="257">
        <v>9</v>
      </c>
      <c r="K69" s="257" t="s">
        <v>533</v>
      </c>
      <c r="L69" s="257" t="s">
        <v>531</v>
      </c>
      <c r="M69" s="257" t="s">
        <v>502</v>
      </c>
      <c r="N69" s="66" t="s">
        <v>502</v>
      </c>
      <c r="O69" s="66" t="s">
        <v>502</v>
      </c>
      <c r="P69" s="66" t="s">
        <v>502</v>
      </c>
      <c r="Q69" s="66" t="s">
        <v>512</v>
      </c>
      <c r="R69" s="246" t="s">
        <v>502</v>
      </c>
      <c r="S69" s="66">
        <v>5.5000000000000003E-4</v>
      </c>
      <c r="T69" s="26"/>
      <c r="U69" s="26"/>
      <c r="V69" s="26"/>
      <c r="W69" s="26"/>
      <c r="X69" s="26"/>
      <c r="Y69" s="26"/>
      <c r="Z69" s="25"/>
      <c r="AA69" s="25"/>
      <c r="AB69" s="25"/>
    </row>
    <row r="70" spans="1:28" s="2" customFormat="1" ht="32.25" customHeight="1" x14ac:dyDescent="0.2">
      <c r="A70" s="254">
        <v>49</v>
      </c>
      <c r="B70" s="257" t="s">
        <v>638</v>
      </c>
      <c r="C70" s="257" t="s">
        <v>502</v>
      </c>
      <c r="D70" s="257" t="s">
        <v>528</v>
      </c>
      <c r="E70" s="257" t="s">
        <v>639</v>
      </c>
      <c r="F70" s="257" t="s">
        <v>532</v>
      </c>
      <c r="G70" s="257" t="s">
        <v>529</v>
      </c>
      <c r="H70" s="257">
        <v>15</v>
      </c>
      <c r="I70" s="257">
        <f t="shared" si="0"/>
        <v>5</v>
      </c>
      <c r="J70" s="257">
        <v>10</v>
      </c>
      <c r="K70" s="257" t="s">
        <v>533</v>
      </c>
      <c r="L70" s="257" t="s">
        <v>531</v>
      </c>
      <c r="M70" s="257" t="s">
        <v>502</v>
      </c>
      <c r="N70" s="66" t="s">
        <v>502</v>
      </c>
      <c r="O70" s="66" t="s">
        <v>502</v>
      </c>
      <c r="P70" s="66" t="s">
        <v>502</v>
      </c>
      <c r="Q70" s="66" t="s">
        <v>512</v>
      </c>
      <c r="R70" s="246" t="s">
        <v>502</v>
      </c>
      <c r="S70" s="66">
        <v>5.5000000000000003E-4</v>
      </c>
      <c r="T70" s="26"/>
      <c r="U70" s="26"/>
      <c r="V70" s="26"/>
      <c r="W70" s="26"/>
      <c r="X70" s="26"/>
      <c r="Y70" s="26"/>
      <c r="Z70" s="25"/>
      <c r="AA70" s="25"/>
      <c r="AB70" s="25"/>
    </row>
    <row r="71" spans="1:28" s="2" customFormat="1" ht="32.25" customHeight="1" x14ac:dyDescent="0.2">
      <c r="A71" s="254">
        <v>50</v>
      </c>
      <c r="B71" s="257" t="s">
        <v>640</v>
      </c>
      <c r="C71" s="257" t="s">
        <v>502</v>
      </c>
      <c r="D71" s="257" t="s">
        <v>528</v>
      </c>
      <c r="E71" s="257" t="s">
        <v>641</v>
      </c>
      <c r="F71" s="257" t="s">
        <v>532</v>
      </c>
      <c r="G71" s="257" t="s">
        <v>529</v>
      </c>
      <c r="H71" s="257">
        <v>15</v>
      </c>
      <c r="I71" s="257">
        <f t="shared" si="0"/>
        <v>5</v>
      </c>
      <c r="J71" s="257">
        <v>10</v>
      </c>
      <c r="K71" s="257" t="s">
        <v>533</v>
      </c>
      <c r="L71" s="257" t="s">
        <v>531</v>
      </c>
      <c r="M71" s="257" t="s">
        <v>502</v>
      </c>
      <c r="N71" s="66" t="s">
        <v>502</v>
      </c>
      <c r="O71" s="66" t="s">
        <v>502</v>
      </c>
      <c r="P71" s="66" t="s">
        <v>502</v>
      </c>
      <c r="Q71" s="66" t="s">
        <v>512</v>
      </c>
      <c r="R71" s="246" t="s">
        <v>502</v>
      </c>
      <c r="S71" s="66">
        <v>5.5000000000000003E-4</v>
      </c>
      <c r="T71" s="26"/>
      <c r="U71" s="26"/>
      <c r="V71" s="26"/>
      <c r="W71" s="26"/>
      <c r="X71" s="26"/>
      <c r="Y71" s="26"/>
      <c r="Z71" s="25"/>
      <c r="AA71" s="25"/>
      <c r="AB71" s="25"/>
    </row>
    <row r="72" spans="1:28" s="2" customFormat="1" ht="32.25" customHeight="1" x14ac:dyDescent="0.2">
      <c r="A72" s="254">
        <v>51</v>
      </c>
      <c r="B72" s="257" t="s">
        <v>642</v>
      </c>
      <c r="C72" s="257" t="s">
        <v>502</v>
      </c>
      <c r="D72" s="257" t="s">
        <v>528</v>
      </c>
      <c r="E72" s="257" t="s">
        <v>643</v>
      </c>
      <c r="F72" s="257" t="s">
        <v>532</v>
      </c>
      <c r="G72" s="257" t="s">
        <v>529</v>
      </c>
      <c r="H72" s="257">
        <v>15</v>
      </c>
      <c r="I72" s="257">
        <f t="shared" si="0"/>
        <v>0</v>
      </c>
      <c r="J72" s="257">
        <v>15</v>
      </c>
      <c r="K72" s="257" t="s">
        <v>533</v>
      </c>
      <c r="L72" s="257" t="s">
        <v>531</v>
      </c>
      <c r="M72" s="257" t="s">
        <v>502</v>
      </c>
      <c r="N72" s="66" t="s">
        <v>502</v>
      </c>
      <c r="O72" s="66" t="s">
        <v>502</v>
      </c>
      <c r="P72" s="66" t="s">
        <v>502</v>
      </c>
      <c r="Q72" s="66" t="s">
        <v>512</v>
      </c>
      <c r="R72" s="246" t="s">
        <v>502</v>
      </c>
      <c r="S72" s="66">
        <v>5.5000000000000003E-4</v>
      </c>
      <c r="T72" s="26"/>
      <c r="U72" s="26"/>
      <c r="V72" s="26"/>
      <c r="W72" s="26"/>
      <c r="X72" s="26"/>
      <c r="Y72" s="26"/>
      <c r="Z72" s="25"/>
      <c r="AA72" s="25"/>
      <c r="AB72" s="25"/>
    </row>
    <row r="73" spans="1:28" s="2" customFormat="1" ht="32.25" customHeight="1" x14ac:dyDescent="0.2">
      <c r="A73" s="254">
        <v>52</v>
      </c>
      <c r="B73" s="257" t="s">
        <v>644</v>
      </c>
      <c r="C73" s="257" t="s">
        <v>502</v>
      </c>
      <c r="D73" s="257" t="s">
        <v>528</v>
      </c>
      <c r="E73" s="257" t="s">
        <v>645</v>
      </c>
      <c r="F73" s="257" t="s">
        <v>532</v>
      </c>
      <c r="G73" s="257" t="s">
        <v>529</v>
      </c>
      <c r="H73" s="257">
        <v>15</v>
      </c>
      <c r="I73" s="257">
        <f t="shared" si="0"/>
        <v>0</v>
      </c>
      <c r="J73" s="257">
        <v>15</v>
      </c>
      <c r="K73" s="257" t="s">
        <v>533</v>
      </c>
      <c r="L73" s="257" t="s">
        <v>531</v>
      </c>
      <c r="M73" s="257" t="s">
        <v>502</v>
      </c>
      <c r="N73" s="66" t="s">
        <v>502</v>
      </c>
      <c r="O73" s="66" t="s">
        <v>502</v>
      </c>
      <c r="P73" s="66" t="s">
        <v>502</v>
      </c>
      <c r="Q73" s="66" t="s">
        <v>512</v>
      </c>
      <c r="R73" s="246" t="s">
        <v>502</v>
      </c>
      <c r="S73" s="66">
        <v>5.5000000000000003E-4</v>
      </c>
      <c r="T73" s="26"/>
      <c r="U73" s="26"/>
      <c r="V73" s="26"/>
      <c r="W73" s="26"/>
      <c r="X73" s="26"/>
      <c r="Y73" s="26"/>
      <c r="Z73" s="25"/>
      <c r="AA73" s="25"/>
      <c r="AB73" s="25"/>
    </row>
    <row r="74" spans="1:28" s="2" customFormat="1" ht="32.25" customHeight="1" x14ac:dyDescent="0.2">
      <c r="A74" s="254">
        <v>53</v>
      </c>
      <c r="B74" s="257" t="s">
        <v>646</v>
      </c>
      <c r="C74" s="257" t="s">
        <v>502</v>
      </c>
      <c r="D74" s="257" t="s">
        <v>528</v>
      </c>
      <c r="E74" s="257" t="s">
        <v>647</v>
      </c>
      <c r="F74" s="257" t="s">
        <v>532</v>
      </c>
      <c r="G74" s="257" t="s">
        <v>529</v>
      </c>
      <c r="H74" s="257">
        <v>6</v>
      </c>
      <c r="I74" s="257">
        <f t="shared" si="0"/>
        <v>0</v>
      </c>
      <c r="J74" s="257">
        <v>6</v>
      </c>
      <c r="K74" s="257" t="s">
        <v>533</v>
      </c>
      <c r="L74" s="257" t="s">
        <v>531</v>
      </c>
      <c r="M74" s="257" t="s">
        <v>502</v>
      </c>
      <c r="N74" s="66" t="s">
        <v>502</v>
      </c>
      <c r="O74" s="66" t="s">
        <v>502</v>
      </c>
      <c r="P74" s="66" t="s">
        <v>502</v>
      </c>
      <c r="Q74" s="66" t="s">
        <v>512</v>
      </c>
      <c r="R74" s="246" t="s">
        <v>502</v>
      </c>
      <c r="S74" s="66">
        <v>5.5000000000000003E-4</v>
      </c>
      <c r="T74" s="26"/>
      <c r="U74" s="26"/>
      <c r="V74" s="26"/>
      <c r="W74" s="26"/>
      <c r="X74" s="26"/>
      <c r="Y74" s="26"/>
      <c r="Z74" s="25"/>
      <c r="AA74" s="25"/>
      <c r="AB74" s="25"/>
    </row>
    <row r="75" spans="1:28" s="2" customFormat="1" ht="32.25" customHeight="1" x14ac:dyDescent="0.2">
      <c r="A75" s="254">
        <v>54</v>
      </c>
      <c r="B75" s="257" t="s">
        <v>648</v>
      </c>
      <c r="C75" s="257" t="s">
        <v>502</v>
      </c>
      <c r="D75" s="257" t="s">
        <v>528</v>
      </c>
      <c r="E75" s="257" t="s">
        <v>649</v>
      </c>
      <c r="F75" s="257" t="s">
        <v>532</v>
      </c>
      <c r="G75" s="257" t="s">
        <v>529</v>
      </c>
      <c r="H75" s="257">
        <v>10</v>
      </c>
      <c r="I75" s="257">
        <f t="shared" si="0"/>
        <v>0</v>
      </c>
      <c r="J75" s="257">
        <v>10</v>
      </c>
      <c r="K75" s="257" t="s">
        <v>530</v>
      </c>
      <c r="L75" s="257" t="s">
        <v>531</v>
      </c>
      <c r="M75" s="257" t="s">
        <v>502</v>
      </c>
      <c r="N75" s="66" t="s">
        <v>502</v>
      </c>
      <c r="O75" s="66" t="s">
        <v>502</v>
      </c>
      <c r="P75" s="66" t="s">
        <v>502</v>
      </c>
      <c r="Q75" s="66" t="s">
        <v>512</v>
      </c>
      <c r="R75" s="246" t="s">
        <v>502</v>
      </c>
      <c r="S75" s="66">
        <v>5.5000000000000003E-4</v>
      </c>
      <c r="T75" s="26"/>
      <c r="U75" s="26"/>
      <c r="V75" s="26"/>
      <c r="W75" s="26"/>
      <c r="X75" s="26"/>
      <c r="Y75" s="26"/>
      <c r="Z75" s="25"/>
      <c r="AA75" s="25"/>
      <c r="AB75" s="25"/>
    </row>
    <row r="76" spans="1:28" s="2" customFormat="1" ht="32.25" customHeight="1" x14ac:dyDescent="0.2">
      <c r="A76" s="254">
        <v>55</v>
      </c>
      <c r="B76" s="257" t="s">
        <v>650</v>
      </c>
      <c r="C76" s="257" t="s">
        <v>502</v>
      </c>
      <c r="D76" s="257" t="s">
        <v>528</v>
      </c>
      <c r="E76" s="257" t="s">
        <v>651</v>
      </c>
      <c r="F76" s="257" t="s">
        <v>532</v>
      </c>
      <c r="G76" s="257" t="s">
        <v>529</v>
      </c>
      <c r="H76" s="257">
        <v>6</v>
      </c>
      <c r="I76" s="257">
        <f t="shared" si="0"/>
        <v>0</v>
      </c>
      <c r="J76" s="257">
        <v>6</v>
      </c>
      <c r="K76" s="257" t="s">
        <v>530</v>
      </c>
      <c r="L76" s="257" t="s">
        <v>531</v>
      </c>
      <c r="M76" s="257" t="s">
        <v>502</v>
      </c>
      <c r="N76" s="66" t="s">
        <v>502</v>
      </c>
      <c r="O76" s="66" t="s">
        <v>502</v>
      </c>
      <c r="P76" s="66" t="s">
        <v>502</v>
      </c>
      <c r="Q76" s="66" t="s">
        <v>512</v>
      </c>
      <c r="R76" s="246" t="s">
        <v>502</v>
      </c>
      <c r="S76" s="66">
        <v>5.5000000000000003E-4</v>
      </c>
      <c r="T76" s="26"/>
      <c r="U76" s="26"/>
      <c r="V76" s="26"/>
      <c r="W76" s="26"/>
      <c r="X76" s="26"/>
      <c r="Y76" s="26"/>
      <c r="Z76" s="25"/>
      <c r="AA76" s="25"/>
      <c r="AB76" s="25"/>
    </row>
    <row r="77" spans="1:28" s="2" customFormat="1" ht="32.25" customHeight="1" x14ac:dyDescent="0.2">
      <c r="A77" s="254">
        <v>56</v>
      </c>
      <c r="B77" s="257" t="s">
        <v>652</v>
      </c>
      <c r="C77" s="257" t="s">
        <v>502</v>
      </c>
      <c r="D77" s="257" t="s">
        <v>528</v>
      </c>
      <c r="E77" s="257" t="s">
        <v>653</v>
      </c>
      <c r="F77" s="257" t="s">
        <v>532</v>
      </c>
      <c r="G77" s="257" t="s">
        <v>529</v>
      </c>
      <c r="H77" s="257">
        <v>10</v>
      </c>
      <c r="I77" s="257">
        <f t="shared" si="0"/>
        <v>0</v>
      </c>
      <c r="J77" s="257">
        <v>10</v>
      </c>
      <c r="K77" s="257" t="s">
        <v>530</v>
      </c>
      <c r="L77" s="257" t="s">
        <v>531</v>
      </c>
      <c r="M77" s="257" t="s">
        <v>502</v>
      </c>
      <c r="N77" s="66" t="s">
        <v>502</v>
      </c>
      <c r="O77" s="66" t="s">
        <v>502</v>
      </c>
      <c r="P77" s="66" t="s">
        <v>502</v>
      </c>
      <c r="Q77" s="66" t="s">
        <v>512</v>
      </c>
      <c r="R77" s="246" t="s">
        <v>502</v>
      </c>
      <c r="S77" s="66">
        <v>5.5000000000000003E-4</v>
      </c>
      <c r="T77" s="26"/>
      <c r="U77" s="26"/>
      <c r="V77" s="26"/>
      <c r="W77" s="26"/>
      <c r="X77" s="26"/>
      <c r="Y77" s="26"/>
      <c r="Z77" s="25"/>
      <c r="AA77" s="25"/>
      <c r="AB77" s="25"/>
    </row>
    <row r="78" spans="1:28" s="2" customFormat="1" ht="32.25" customHeight="1" x14ac:dyDescent="0.2">
      <c r="A78" s="254">
        <v>57</v>
      </c>
      <c r="B78" s="257" t="s">
        <v>654</v>
      </c>
      <c r="C78" s="257" t="s">
        <v>502</v>
      </c>
      <c r="D78" s="257" t="s">
        <v>528</v>
      </c>
      <c r="E78" s="257" t="s">
        <v>655</v>
      </c>
      <c r="F78" s="257" t="s">
        <v>532</v>
      </c>
      <c r="G78" s="257" t="s">
        <v>529</v>
      </c>
      <c r="H78" s="257">
        <v>15</v>
      </c>
      <c r="I78" s="257">
        <f t="shared" si="0"/>
        <v>0</v>
      </c>
      <c r="J78" s="257">
        <v>15</v>
      </c>
      <c r="K78" s="257" t="s">
        <v>533</v>
      </c>
      <c r="L78" s="257" t="s">
        <v>531</v>
      </c>
      <c r="M78" s="257" t="s">
        <v>502</v>
      </c>
      <c r="N78" s="66" t="s">
        <v>502</v>
      </c>
      <c r="O78" s="66" t="s">
        <v>502</v>
      </c>
      <c r="P78" s="66" t="s">
        <v>502</v>
      </c>
      <c r="Q78" s="66" t="s">
        <v>512</v>
      </c>
      <c r="R78" s="246" t="s">
        <v>502</v>
      </c>
      <c r="S78" s="66">
        <v>5.5000000000000003E-4</v>
      </c>
      <c r="T78" s="26"/>
      <c r="U78" s="26"/>
      <c r="V78" s="26"/>
      <c r="W78" s="26"/>
      <c r="X78" s="26"/>
      <c r="Y78" s="26"/>
      <c r="Z78" s="25"/>
      <c r="AA78" s="25"/>
      <c r="AB78" s="25"/>
    </row>
    <row r="79" spans="1:28" s="2" customFormat="1" ht="32.25" customHeight="1" x14ac:dyDescent="0.2">
      <c r="A79" s="254">
        <v>58</v>
      </c>
      <c r="B79" s="257" t="s">
        <v>656</v>
      </c>
      <c r="C79" s="257" t="s">
        <v>502</v>
      </c>
      <c r="D79" s="257" t="s">
        <v>528</v>
      </c>
      <c r="E79" s="257" t="s">
        <v>657</v>
      </c>
      <c r="F79" s="257" t="s">
        <v>532</v>
      </c>
      <c r="G79" s="257" t="s">
        <v>529</v>
      </c>
      <c r="H79" s="257">
        <v>6</v>
      </c>
      <c r="I79" s="257">
        <f t="shared" si="0"/>
        <v>0</v>
      </c>
      <c r="J79" s="257">
        <v>6</v>
      </c>
      <c r="K79" s="257" t="s">
        <v>530</v>
      </c>
      <c r="L79" s="257" t="s">
        <v>531</v>
      </c>
      <c r="M79" s="257" t="s">
        <v>502</v>
      </c>
      <c r="N79" s="66" t="s">
        <v>502</v>
      </c>
      <c r="O79" s="66" t="s">
        <v>502</v>
      </c>
      <c r="P79" s="66" t="s">
        <v>502</v>
      </c>
      <c r="Q79" s="66" t="s">
        <v>512</v>
      </c>
      <c r="R79" s="246" t="s">
        <v>502</v>
      </c>
      <c r="S79" s="66">
        <v>5.5000000000000003E-4</v>
      </c>
      <c r="T79" s="26"/>
      <c r="U79" s="26"/>
      <c r="V79" s="26"/>
      <c r="W79" s="26"/>
      <c r="X79" s="26"/>
      <c r="Y79" s="26"/>
      <c r="Z79" s="25"/>
      <c r="AA79" s="25"/>
      <c r="AB79" s="25"/>
    </row>
    <row r="80" spans="1:28" s="2" customFormat="1" ht="32.25" customHeight="1" x14ac:dyDescent="0.2">
      <c r="A80" s="254">
        <v>59</v>
      </c>
      <c r="B80" s="257" t="s">
        <v>658</v>
      </c>
      <c r="C80" s="257" t="s">
        <v>502</v>
      </c>
      <c r="D80" s="257" t="s">
        <v>528</v>
      </c>
      <c r="E80" s="257" t="s">
        <v>659</v>
      </c>
      <c r="F80" s="257" t="s">
        <v>532</v>
      </c>
      <c r="G80" s="257" t="s">
        <v>529</v>
      </c>
      <c r="H80" s="257">
        <v>15</v>
      </c>
      <c r="I80" s="257">
        <f t="shared" si="0"/>
        <v>0</v>
      </c>
      <c r="J80" s="257">
        <v>15</v>
      </c>
      <c r="K80" s="257" t="s">
        <v>533</v>
      </c>
      <c r="L80" s="257" t="s">
        <v>531</v>
      </c>
      <c r="M80" s="257" t="s">
        <v>502</v>
      </c>
      <c r="N80" s="66" t="s">
        <v>502</v>
      </c>
      <c r="O80" s="66" t="s">
        <v>502</v>
      </c>
      <c r="P80" s="66" t="s">
        <v>502</v>
      </c>
      <c r="Q80" s="66" t="s">
        <v>512</v>
      </c>
      <c r="R80" s="246" t="s">
        <v>502</v>
      </c>
      <c r="S80" s="66">
        <v>5.5000000000000003E-4</v>
      </c>
      <c r="T80" s="26"/>
      <c r="U80" s="26"/>
      <c r="V80" s="26"/>
      <c r="W80" s="26"/>
      <c r="X80" s="26"/>
      <c r="Y80" s="26"/>
      <c r="Z80" s="25"/>
      <c r="AA80" s="25"/>
      <c r="AB80" s="25"/>
    </row>
    <row r="81" spans="1:28" s="2" customFormat="1" ht="32.25" customHeight="1" x14ac:dyDescent="0.2">
      <c r="A81" s="254">
        <v>60</v>
      </c>
      <c r="B81" s="257" t="s">
        <v>660</v>
      </c>
      <c r="C81" s="257" t="s">
        <v>502</v>
      </c>
      <c r="D81" s="257" t="s">
        <v>528</v>
      </c>
      <c r="E81" s="257" t="s">
        <v>661</v>
      </c>
      <c r="F81" s="257" t="s">
        <v>532</v>
      </c>
      <c r="G81" s="257" t="s">
        <v>529</v>
      </c>
      <c r="H81" s="257">
        <v>6</v>
      </c>
      <c r="I81" s="257">
        <f t="shared" si="0"/>
        <v>0</v>
      </c>
      <c r="J81" s="257">
        <v>6</v>
      </c>
      <c r="K81" s="257" t="s">
        <v>530</v>
      </c>
      <c r="L81" s="257" t="s">
        <v>531</v>
      </c>
      <c r="M81" s="257" t="s">
        <v>502</v>
      </c>
      <c r="N81" s="66" t="s">
        <v>502</v>
      </c>
      <c r="O81" s="66" t="s">
        <v>502</v>
      </c>
      <c r="P81" s="66" t="s">
        <v>502</v>
      </c>
      <c r="Q81" s="66" t="s">
        <v>512</v>
      </c>
      <c r="R81" s="246" t="s">
        <v>502</v>
      </c>
      <c r="S81" s="66">
        <v>5.5000000000000003E-4</v>
      </c>
      <c r="T81" s="26"/>
      <c r="U81" s="26"/>
      <c r="V81" s="26"/>
      <c r="W81" s="26"/>
      <c r="X81" s="26"/>
      <c r="Y81" s="26"/>
      <c r="Z81" s="25"/>
      <c r="AA81" s="25"/>
      <c r="AB81" s="25"/>
    </row>
    <row r="82" spans="1:28" s="2" customFormat="1" ht="32.25" customHeight="1" x14ac:dyDescent="0.2">
      <c r="A82" s="254">
        <v>61</v>
      </c>
      <c r="B82" s="257" t="s">
        <v>662</v>
      </c>
      <c r="C82" s="257" t="s">
        <v>502</v>
      </c>
      <c r="D82" s="257" t="s">
        <v>528</v>
      </c>
      <c r="E82" s="257" t="s">
        <v>663</v>
      </c>
      <c r="F82" s="257" t="s">
        <v>532</v>
      </c>
      <c r="G82" s="257" t="s">
        <v>529</v>
      </c>
      <c r="H82" s="257">
        <v>15</v>
      </c>
      <c r="I82" s="257">
        <f t="shared" si="0"/>
        <v>5</v>
      </c>
      <c r="J82" s="257">
        <v>10</v>
      </c>
      <c r="K82" s="257" t="s">
        <v>533</v>
      </c>
      <c r="L82" s="257" t="s">
        <v>531</v>
      </c>
      <c r="M82" s="257" t="s">
        <v>502</v>
      </c>
      <c r="N82" s="66" t="s">
        <v>502</v>
      </c>
      <c r="O82" s="66" t="s">
        <v>502</v>
      </c>
      <c r="P82" s="66" t="s">
        <v>502</v>
      </c>
      <c r="Q82" s="66" t="s">
        <v>512</v>
      </c>
      <c r="R82" s="246" t="s">
        <v>502</v>
      </c>
      <c r="S82" s="66">
        <v>5.5000000000000003E-4</v>
      </c>
      <c r="T82" s="26"/>
      <c r="U82" s="26"/>
      <c r="V82" s="26"/>
      <c r="W82" s="26"/>
      <c r="X82" s="26"/>
      <c r="Y82" s="26"/>
      <c r="Z82" s="25"/>
      <c r="AA82" s="25"/>
      <c r="AB82" s="25"/>
    </row>
    <row r="83" spans="1:28" s="2" customFormat="1" ht="32.25" customHeight="1" x14ac:dyDescent="0.2">
      <c r="A83" s="254">
        <v>62</v>
      </c>
      <c r="B83" s="257" t="s">
        <v>664</v>
      </c>
      <c r="C83" s="257" t="s">
        <v>502</v>
      </c>
      <c r="D83" s="257" t="s">
        <v>528</v>
      </c>
      <c r="E83" s="257" t="s">
        <v>665</v>
      </c>
      <c r="F83" s="257" t="s">
        <v>532</v>
      </c>
      <c r="G83" s="257" t="s">
        <v>529</v>
      </c>
      <c r="H83" s="257">
        <v>6</v>
      </c>
      <c r="I83" s="257">
        <f t="shared" si="0"/>
        <v>0</v>
      </c>
      <c r="J83" s="257">
        <v>6</v>
      </c>
      <c r="K83" s="257" t="s">
        <v>530</v>
      </c>
      <c r="L83" s="257" t="s">
        <v>531</v>
      </c>
      <c r="M83" s="257" t="s">
        <v>502</v>
      </c>
      <c r="N83" s="66" t="s">
        <v>502</v>
      </c>
      <c r="O83" s="66" t="s">
        <v>502</v>
      </c>
      <c r="P83" s="66" t="s">
        <v>502</v>
      </c>
      <c r="Q83" s="66" t="s">
        <v>512</v>
      </c>
      <c r="R83" s="246" t="s">
        <v>502</v>
      </c>
      <c r="S83" s="66">
        <v>5.5000000000000003E-4</v>
      </c>
      <c r="T83" s="26"/>
      <c r="U83" s="26"/>
      <c r="V83" s="26"/>
      <c r="W83" s="26"/>
      <c r="X83" s="26"/>
      <c r="Y83" s="26"/>
      <c r="Z83" s="25"/>
      <c r="AA83" s="25"/>
      <c r="AB83" s="25"/>
    </row>
    <row r="84" spans="1:28" s="2" customFormat="1" ht="32.25" customHeight="1" x14ac:dyDescent="0.2">
      <c r="A84" s="254">
        <v>63</v>
      </c>
      <c r="B84" s="257" t="s">
        <v>666</v>
      </c>
      <c r="C84" s="257" t="s">
        <v>502</v>
      </c>
      <c r="D84" s="257" t="s">
        <v>528</v>
      </c>
      <c r="E84" s="257" t="s">
        <v>667</v>
      </c>
      <c r="F84" s="257" t="s">
        <v>532</v>
      </c>
      <c r="G84" s="257" t="s">
        <v>529</v>
      </c>
      <c r="H84" s="257">
        <v>15</v>
      </c>
      <c r="I84" s="257">
        <f t="shared" si="0"/>
        <v>6</v>
      </c>
      <c r="J84" s="257">
        <v>9</v>
      </c>
      <c r="K84" s="257" t="s">
        <v>533</v>
      </c>
      <c r="L84" s="257" t="s">
        <v>531</v>
      </c>
      <c r="M84" s="257" t="s">
        <v>502</v>
      </c>
      <c r="N84" s="66" t="s">
        <v>502</v>
      </c>
      <c r="O84" s="66" t="s">
        <v>502</v>
      </c>
      <c r="P84" s="66" t="s">
        <v>502</v>
      </c>
      <c r="Q84" s="66" t="s">
        <v>512</v>
      </c>
      <c r="R84" s="246" t="s">
        <v>502</v>
      </c>
      <c r="S84" s="66">
        <v>5.5000000000000003E-4</v>
      </c>
      <c r="T84" s="26"/>
      <c r="U84" s="26"/>
      <c r="V84" s="26"/>
      <c r="W84" s="26"/>
      <c r="X84" s="26"/>
      <c r="Y84" s="26"/>
      <c r="Z84" s="25"/>
      <c r="AA84" s="25"/>
      <c r="AB84" s="25"/>
    </row>
    <row r="85" spans="1:28" s="2" customFormat="1" ht="32.25" customHeight="1" x14ac:dyDescent="0.2">
      <c r="A85" s="254">
        <v>64</v>
      </c>
      <c r="B85" s="257" t="s">
        <v>668</v>
      </c>
      <c r="C85" s="257" t="s">
        <v>502</v>
      </c>
      <c r="D85" s="257" t="s">
        <v>528</v>
      </c>
      <c r="E85" s="257" t="s">
        <v>669</v>
      </c>
      <c r="F85" s="257" t="s">
        <v>532</v>
      </c>
      <c r="G85" s="257" t="s">
        <v>529</v>
      </c>
      <c r="H85" s="257">
        <v>15</v>
      </c>
      <c r="I85" s="257">
        <f t="shared" si="0"/>
        <v>0</v>
      </c>
      <c r="J85" s="257">
        <v>15</v>
      </c>
      <c r="K85" s="257" t="s">
        <v>533</v>
      </c>
      <c r="L85" s="257" t="s">
        <v>531</v>
      </c>
      <c r="M85" s="257" t="s">
        <v>502</v>
      </c>
      <c r="N85" s="66" t="s">
        <v>502</v>
      </c>
      <c r="O85" s="66" t="s">
        <v>502</v>
      </c>
      <c r="P85" s="66" t="s">
        <v>502</v>
      </c>
      <c r="Q85" s="66" t="s">
        <v>512</v>
      </c>
      <c r="R85" s="246" t="s">
        <v>502</v>
      </c>
      <c r="S85" s="66">
        <v>5.5000000000000003E-4</v>
      </c>
      <c r="T85" s="26"/>
      <c r="U85" s="26"/>
      <c r="V85" s="26"/>
      <c r="W85" s="26"/>
      <c r="X85" s="26"/>
      <c r="Y85" s="26"/>
      <c r="Z85" s="25"/>
      <c r="AA85" s="25"/>
      <c r="AB85" s="25"/>
    </row>
    <row r="86" spans="1:28" s="2" customFormat="1" ht="32.25" customHeight="1" x14ac:dyDescent="0.2">
      <c r="A86" s="254">
        <v>65</v>
      </c>
      <c r="B86" s="257" t="s">
        <v>670</v>
      </c>
      <c r="C86" s="257" t="s">
        <v>502</v>
      </c>
      <c r="D86" s="257" t="s">
        <v>528</v>
      </c>
      <c r="E86" s="257" t="s">
        <v>671</v>
      </c>
      <c r="F86" s="257" t="s">
        <v>532</v>
      </c>
      <c r="G86" s="257" t="s">
        <v>529</v>
      </c>
      <c r="H86" s="257">
        <v>6</v>
      </c>
      <c r="I86" s="257">
        <f t="shared" si="0"/>
        <v>0</v>
      </c>
      <c r="J86" s="257">
        <v>6</v>
      </c>
      <c r="K86" s="257" t="s">
        <v>530</v>
      </c>
      <c r="L86" s="257" t="s">
        <v>531</v>
      </c>
      <c r="M86" s="257" t="s">
        <v>502</v>
      </c>
      <c r="N86" s="66" t="s">
        <v>502</v>
      </c>
      <c r="O86" s="66" t="s">
        <v>502</v>
      </c>
      <c r="P86" s="66" t="s">
        <v>502</v>
      </c>
      <c r="Q86" s="66" t="s">
        <v>512</v>
      </c>
      <c r="R86" s="246" t="s">
        <v>502</v>
      </c>
      <c r="S86" s="66">
        <v>5.5000000000000003E-4</v>
      </c>
      <c r="T86" s="26"/>
      <c r="U86" s="26"/>
      <c r="V86" s="26"/>
      <c r="W86" s="26"/>
      <c r="X86" s="26"/>
      <c r="Y86" s="26"/>
      <c r="Z86" s="25"/>
      <c r="AA86" s="25"/>
      <c r="AB86" s="25"/>
    </row>
    <row r="87" spans="1:28" x14ac:dyDescent="0.25">
      <c r="A87" s="21"/>
      <c r="B87" s="213"/>
      <c r="C87" s="21"/>
      <c r="D87" s="21"/>
      <c r="E87" s="21"/>
      <c r="F87" s="21"/>
      <c r="G87" s="243"/>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3"/>
      <c r="C88" s="21"/>
      <c r="D88" s="21"/>
      <c r="E88" s="21"/>
      <c r="F88" s="21"/>
      <c r="G88" s="243"/>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3"/>
      <c r="C89" s="21"/>
      <c r="D89" s="21"/>
      <c r="E89" s="21"/>
      <c r="F89" s="21"/>
      <c r="G89" s="243"/>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3"/>
      <c r="C90" s="21"/>
      <c r="D90" s="21"/>
      <c r="E90" s="21"/>
      <c r="F90" s="21"/>
      <c r="G90" s="243"/>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3"/>
      <c r="C91" s="21"/>
      <c r="D91" s="21"/>
      <c r="E91" s="21"/>
      <c r="F91" s="21"/>
      <c r="G91" s="243"/>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3"/>
      <c r="C92" s="21"/>
      <c r="D92" s="21"/>
      <c r="E92" s="21"/>
      <c r="F92" s="21"/>
      <c r="G92" s="243"/>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3"/>
      <c r="C93" s="21"/>
      <c r="D93" s="21"/>
      <c r="E93" s="21"/>
      <c r="F93" s="21"/>
      <c r="G93" s="243"/>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3"/>
      <c r="C94" s="21"/>
      <c r="D94" s="21"/>
      <c r="E94" s="21"/>
      <c r="F94" s="21"/>
      <c r="G94" s="243"/>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3"/>
      <c r="C95" s="21"/>
      <c r="D95" s="21"/>
      <c r="E95" s="21"/>
      <c r="F95" s="21"/>
      <c r="G95" s="243"/>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3"/>
      <c r="C96" s="21"/>
      <c r="D96" s="21"/>
      <c r="E96" s="21"/>
      <c r="F96" s="21"/>
      <c r="G96" s="243"/>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3"/>
      <c r="C97" s="21"/>
      <c r="D97" s="21"/>
      <c r="E97" s="21"/>
      <c r="F97" s="21"/>
      <c r="G97" s="243"/>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3"/>
      <c r="C98" s="21"/>
      <c r="D98" s="21"/>
      <c r="E98" s="21"/>
      <c r="F98" s="21"/>
      <c r="G98" s="243"/>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3"/>
      <c r="C99" s="21"/>
      <c r="D99" s="21"/>
      <c r="E99" s="21"/>
      <c r="F99" s="21"/>
      <c r="G99" s="243"/>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3"/>
      <c r="C100" s="21"/>
      <c r="D100" s="21"/>
      <c r="E100" s="21"/>
      <c r="F100" s="21"/>
      <c r="G100" s="243"/>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3"/>
      <c r="C101" s="21"/>
      <c r="D101" s="21"/>
      <c r="E101" s="21"/>
      <c r="F101" s="21"/>
      <c r="G101" s="243"/>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3"/>
      <c r="C102" s="21"/>
      <c r="D102" s="21"/>
      <c r="E102" s="21"/>
      <c r="F102" s="21"/>
      <c r="G102" s="243"/>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3"/>
      <c r="C103" s="21"/>
      <c r="D103" s="21"/>
      <c r="E103" s="21"/>
      <c r="F103" s="21"/>
      <c r="G103" s="243"/>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3"/>
      <c r="C104" s="21"/>
      <c r="D104" s="21"/>
      <c r="E104" s="21"/>
      <c r="F104" s="21"/>
      <c r="G104" s="243"/>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3"/>
      <c r="C105" s="21"/>
      <c r="D105" s="21"/>
      <c r="E105" s="21"/>
      <c r="F105" s="21"/>
      <c r="G105" s="243"/>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3"/>
      <c r="C106" s="21"/>
      <c r="D106" s="21"/>
      <c r="E106" s="21"/>
      <c r="F106" s="21"/>
      <c r="G106" s="243"/>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3"/>
      <c r="C107" s="21"/>
      <c r="D107" s="21"/>
      <c r="E107" s="21"/>
      <c r="F107" s="21"/>
      <c r="G107" s="243"/>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3"/>
      <c r="C108" s="21"/>
      <c r="D108" s="21"/>
      <c r="E108" s="21"/>
      <c r="F108" s="21"/>
      <c r="G108" s="243"/>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3"/>
      <c r="C109" s="21"/>
      <c r="D109" s="21"/>
      <c r="E109" s="21"/>
      <c r="F109" s="21"/>
      <c r="G109" s="243"/>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3"/>
      <c r="C110" s="21"/>
      <c r="D110" s="21"/>
      <c r="E110" s="21"/>
      <c r="F110" s="21"/>
      <c r="G110" s="243"/>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3"/>
      <c r="C111" s="21"/>
      <c r="D111" s="21"/>
      <c r="E111" s="21"/>
      <c r="F111" s="21"/>
      <c r="G111" s="243"/>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3"/>
      <c r="C112" s="21"/>
      <c r="D112" s="21"/>
      <c r="E112" s="21"/>
      <c r="F112" s="21"/>
      <c r="G112" s="243"/>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3"/>
      <c r="C113" s="21"/>
      <c r="D113" s="21"/>
      <c r="E113" s="21"/>
      <c r="F113" s="21"/>
      <c r="G113" s="243"/>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3"/>
      <c r="C114" s="21"/>
      <c r="D114" s="21"/>
      <c r="E114" s="21"/>
      <c r="F114" s="21"/>
      <c r="G114" s="243"/>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3"/>
      <c r="C115" s="21"/>
      <c r="D115" s="21"/>
      <c r="E115" s="21"/>
      <c r="F115" s="21"/>
      <c r="G115" s="243"/>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3"/>
      <c r="C116" s="21"/>
      <c r="D116" s="21"/>
      <c r="E116" s="21"/>
      <c r="F116" s="21"/>
      <c r="G116" s="243"/>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3"/>
      <c r="C117" s="21"/>
      <c r="D117" s="21"/>
      <c r="E117" s="21"/>
      <c r="F117" s="21"/>
      <c r="G117" s="243"/>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3"/>
      <c r="C118" s="21"/>
      <c r="D118" s="21"/>
      <c r="E118" s="21"/>
      <c r="F118" s="21"/>
      <c r="G118" s="243"/>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3"/>
      <c r="C119" s="21"/>
      <c r="D119" s="21"/>
      <c r="E119" s="21"/>
      <c r="F119" s="21"/>
      <c r="G119" s="243"/>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3"/>
      <c r="C120" s="21"/>
      <c r="D120" s="21"/>
      <c r="E120" s="21"/>
      <c r="F120" s="21"/>
      <c r="G120" s="243"/>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3"/>
      <c r="C121" s="21"/>
      <c r="D121" s="21"/>
      <c r="E121" s="21"/>
      <c r="F121" s="21"/>
      <c r="G121" s="243"/>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3"/>
      <c r="C122" s="21"/>
      <c r="D122" s="21"/>
      <c r="E122" s="21"/>
      <c r="F122" s="21"/>
      <c r="G122" s="243"/>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3"/>
      <c r="C123" s="21"/>
      <c r="D123" s="21"/>
      <c r="E123" s="21"/>
      <c r="F123" s="21"/>
      <c r="G123" s="243"/>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3"/>
      <c r="C124" s="21"/>
      <c r="D124" s="21"/>
      <c r="E124" s="21"/>
      <c r="F124" s="21"/>
      <c r="G124" s="243"/>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3"/>
      <c r="C125" s="21"/>
      <c r="D125" s="21"/>
      <c r="E125" s="21"/>
      <c r="F125" s="21"/>
      <c r="G125" s="243"/>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3"/>
      <c r="C126" s="21"/>
      <c r="D126" s="21"/>
      <c r="E126" s="21"/>
      <c r="F126" s="21"/>
      <c r="G126" s="243"/>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3"/>
      <c r="C127" s="21"/>
      <c r="D127" s="21"/>
      <c r="E127" s="21"/>
      <c r="F127" s="21"/>
      <c r="G127" s="243"/>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3"/>
      <c r="C128" s="21"/>
      <c r="D128" s="21"/>
      <c r="E128" s="21"/>
      <c r="F128" s="21"/>
      <c r="G128" s="243"/>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3"/>
      <c r="C129" s="21"/>
      <c r="D129" s="21"/>
      <c r="E129" s="21"/>
      <c r="F129" s="21"/>
      <c r="G129" s="243"/>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3"/>
      <c r="C130" s="21"/>
      <c r="D130" s="21"/>
      <c r="E130" s="21"/>
      <c r="F130" s="21"/>
      <c r="G130" s="243"/>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3"/>
      <c r="C131" s="21"/>
      <c r="D131" s="21"/>
      <c r="E131" s="21"/>
      <c r="F131" s="21"/>
      <c r="G131" s="243"/>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3"/>
      <c r="C132" s="21"/>
      <c r="D132" s="21"/>
      <c r="E132" s="21"/>
      <c r="F132" s="21"/>
      <c r="G132" s="243"/>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3"/>
      <c r="C133" s="21"/>
      <c r="D133" s="21"/>
      <c r="E133" s="21"/>
      <c r="F133" s="21"/>
      <c r="G133" s="243"/>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3"/>
      <c r="C134" s="21"/>
      <c r="D134" s="21"/>
      <c r="E134" s="21"/>
      <c r="F134" s="21"/>
      <c r="G134" s="243"/>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3"/>
      <c r="C135" s="21"/>
      <c r="D135" s="21"/>
      <c r="E135" s="21"/>
      <c r="F135" s="21"/>
      <c r="G135" s="243"/>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3"/>
      <c r="C136" s="21"/>
      <c r="D136" s="21"/>
      <c r="E136" s="21"/>
      <c r="F136" s="21"/>
      <c r="G136" s="243"/>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3"/>
      <c r="C137" s="21"/>
      <c r="D137" s="21"/>
      <c r="E137" s="21"/>
      <c r="F137" s="21"/>
      <c r="G137" s="243"/>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3"/>
      <c r="C138" s="21"/>
      <c r="D138" s="21"/>
      <c r="E138" s="21"/>
      <c r="F138" s="21"/>
      <c r="G138" s="243"/>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3"/>
      <c r="C139" s="21"/>
      <c r="D139" s="21"/>
      <c r="E139" s="21"/>
      <c r="F139" s="21"/>
      <c r="G139" s="243"/>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3"/>
      <c r="C140" s="21"/>
      <c r="D140" s="21"/>
      <c r="E140" s="21"/>
      <c r="F140" s="21"/>
      <c r="G140" s="243"/>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3"/>
      <c r="C141" s="21"/>
      <c r="D141" s="21"/>
      <c r="E141" s="21"/>
      <c r="F141" s="21"/>
      <c r="G141" s="243"/>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3"/>
      <c r="C142" s="21"/>
      <c r="D142" s="21"/>
      <c r="E142" s="21"/>
      <c r="F142" s="21"/>
      <c r="G142" s="243"/>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3"/>
      <c r="C143" s="21"/>
      <c r="D143" s="21"/>
      <c r="E143" s="21"/>
      <c r="F143" s="21"/>
      <c r="G143" s="243"/>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3"/>
      <c r="C144" s="21"/>
      <c r="D144" s="21"/>
      <c r="E144" s="21"/>
      <c r="F144" s="21"/>
      <c r="G144" s="243"/>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3"/>
      <c r="C145" s="21"/>
      <c r="D145" s="21"/>
      <c r="E145" s="21"/>
      <c r="F145" s="21"/>
      <c r="G145" s="243"/>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3"/>
      <c r="C146" s="21"/>
      <c r="D146" s="21"/>
      <c r="E146" s="21"/>
      <c r="F146" s="21"/>
      <c r="G146" s="243"/>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3"/>
      <c r="C147" s="21"/>
      <c r="D147" s="21"/>
      <c r="E147" s="21"/>
      <c r="F147" s="21"/>
      <c r="G147" s="243"/>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3"/>
      <c r="C148" s="21"/>
      <c r="D148" s="21"/>
      <c r="E148" s="21"/>
      <c r="F148" s="21"/>
      <c r="G148" s="243"/>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3"/>
      <c r="C149" s="21"/>
      <c r="D149" s="21"/>
      <c r="E149" s="21"/>
      <c r="F149" s="21"/>
      <c r="G149" s="243"/>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3"/>
      <c r="C150" s="21"/>
      <c r="D150" s="21"/>
      <c r="E150" s="21"/>
      <c r="F150" s="21"/>
      <c r="G150" s="243"/>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3"/>
      <c r="C151" s="21"/>
      <c r="D151" s="21"/>
      <c r="E151" s="21"/>
      <c r="F151" s="21"/>
      <c r="G151" s="243"/>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3"/>
      <c r="C152" s="21"/>
      <c r="D152" s="21"/>
      <c r="E152" s="21"/>
      <c r="F152" s="21"/>
      <c r="G152" s="243"/>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3"/>
      <c r="C153" s="21"/>
      <c r="D153" s="21"/>
      <c r="E153" s="21"/>
      <c r="F153" s="21"/>
      <c r="G153" s="243"/>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3"/>
      <c r="C154" s="21"/>
      <c r="D154" s="21"/>
      <c r="E154" s="21"/>
      <c r="F154" s="21"/>
      <c r="G154" s="243"/>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3"/>
      <c r="C155" s="21"/>
      <c r="D155" s="21"/>
      <c r="E155" s="21"/>
      <c r="F155" s="21"/>
      <c r="G155" s="243"/>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3"/>
      <c r="C156" s="21"/>
      <c r="D156" s="21"/>
      <c r="E156" s="21"/>
      <c r="F156" s="21"/>
      <c r="G156" s="243"/>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3"/>
      <c r="C157" s="21"/>
      <c r="D157" s="21"/>
      <c r="E157" s="21"/>
      <c r="F157" s="21"/>
      <c r="G157" s="243"/>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3"/>
      <c r="C158" s="21"/>
      <c r="D158" s="21"/>
      <c r="E158" s="21"/>
      <c r="F158" s="21"/>
      <c r="G158" s="243"/>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3"/>
      <c r="C159" s="21"/>
      <c r="D159" s="21"/>
      <c r="E159" s="21"/>
      <c r="F159" s="21"/>
      <c r="G159" s="243"/>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3"/>
      <c r="C160" s="21"/>
      <c r="D160" s="21"/>
      <c r="E160" s="21"/>
      <c r="F160" s="21"/>
      <c r="G160" s="243"/>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3"/>
      <c r="C161" s="21"/>
      <c r="D161" s="21"/>
      <c r="E161" s="21"/>
      <c r="F161" s="21"/>
      <c r="G161" s="243"/>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3"/>
      <c r="C162" s="21"/>
      <c r="D162" s="21"/>
      <c r="E162" s="21"/>
      <c r="F162" s="21"/>
      <c r="G162" s="243"/>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3"/>
      <c r="C163" s="21"/>
      <c r="D163" s="21"/>
      <c r="E163" s="21"/>
      <c r="F163" s="21"/>
      <c r="G163" s="243"/>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3"/>
      <c r="C164" s="21"/>
      <c r="D164" s="21"/>
      <c r="E164" s="21"/>
      <c r="F164" s="21"/>
      <c r="G164" s="243"/>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3"/>
      <c r="C165" s="21"/>
      <c r="D165" s="21"/>
      <c r="E165" s="21"/>
      <c r="F165" s="21"/>
      <c r="G165" s="243"/>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3"/>
      <c r="C166" s="21"/>
      <c r="D166" s="21"/>
      <c r="E166" s="21"/>
      <c r="F166" s="21"/>
      <c r="G166" s="243"/>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3"/>
      <c r="C167" s="21"/>
      <c r="D167" s="21"/>
      <c r="E167" s="21"/>
      <c r="F167" s="21"/>
      <c r="G167" s="243"/>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3"/>
      <c r="C168" s="21"/>
      <c r="D168" s="21"/>
      <c r="E168" s="21"/>
      <c r="F168" s="21"/>
      <c r="G168" s="243"/>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3"/>
      <c r="C169" s="21"/>
      <c r="D169" s="21"/>
      <c r="E169" s="21"/>
      <c r="F169" s="21"/>
      <c r="G169" s="243"/>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3"/>
      <c r="C170" s="21"/>
      <c r="D170" s="21"/>
      <c r="E170" s="21"/>
      <c r="F170" s="21"/>
      <c r="G170" s="243"/>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3"/>
      <c r="C171" s="21"/>
      <c r="D171" s="21"/>
      <c r="E171" s="21"/>
      <c r="F171" s="21"/>
      <c r="G171" s="243"/>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3"/>
      <c r="C172" s="21"/>
      <c r="D172" s="21"/>
      <c r="E172" s="21"/>
      <c r="F172" s="21"/>
      <c r="G172" s="243"/>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3"/>
      <c r="C173" s="21"/>
      <c r="D173" s="21"/>
      <c r="E173" s="21"/>
      <c r="F173" s="21"/>
      <c r="G173" s="243"/>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3"/>
      <c r="C174" s="21"/>
      <c r="D174" s="21"/>
      <c r="E174" s="21"/>
      <c r="F174" s="21"/>
      <c r="G174" s="243"/>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3"/>
      <c r="C175" s="21"/>
      <c r="D175" s="21"/>
      <c r="E175" s="21"/>
      <c r="F175" s="21"/>
      <c r="G175" s="243"/>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3"/>
      <c r="C176" s="21"/>
      <c r="D176" s="21"/>
      <c r="E176" s="21"/>
      <c r="F176" s="21"/>
      <c r="G176" s="243"/>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3"/>
      <c r="C177" s="21"/>
      <c r="D177" s="21"/>
      <c r="E177" s="21"/>
      <c r="F177" s="21"/>
      <c r="G177" s="243"/>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3"/>
      <c r="C178" s="21"/>
      <c r="D178" s="21"/>
      <c r="E178" s="21"/>
      <c r="F178" s="21"/>
      <c r="G178" s="243"/>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3"/>
      <c r="C179" s="21"/>
      <c r="D179" s="21"/>
      <c r="E179" s="21"/>
      <c r="F179" s="21"/>
      <c r="G179" s="243"/>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3"/>
      <c r="C180" s="21"/>
      <c r="D180" s="21"/>
      <c r="E180" s="21"/>
      <c r="F180" s="21"/>
      <c r="G180" s="243"/>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3"/>
      <c r="C181" s="21"/>
      <c r="D181" s="21"/>
      <c r="E181" s="21"/>
      <c r="F181" s="21"/>
      <c r="G181" s="243"/>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3"/>
      <c r="C182" s="21"/>
      <c r="D182" s="21"/>
      <c r="E182" s="21"/>
      <c r="F182" s="21"/>
      <c r="G182" s="243"/>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3"/>
      <c r="C183" s="21"/>
      <c r="D183" s="21"/>
      <c r="E183" s="21"/>
      <c r="F183" s="21"/>
      <c r="G183" s="243"/>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3"/>
      <c r="C184" s="21"/>
      <c r="D184" s="21"/>
      <c r="E184" s="21"/>
      <c r="F184" s="21"/>
      <c r="G184" s="243"/>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3"/>
      <c r="C185" s="21"/>
      <c r="D185" s="21"/>
      <c r="E185" s="21"/>
      <c r="F185" s="21"/>
      <c r="G185" s="243"/>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3"/>
      <c r="C186" s="21"/>
      <c r="D186" s="21"/>
      <c r="E186" s="21"/>
      <c r="F186" s="21"/>
      <c r="G186" s="243"/>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3"/>
      <c r="C187" s="21"/>
      <c r="D187" s="21"/>
      <c r="E187" s="21"/>
      <c r="F187" s="21"/>
      <c r="G187" s="243"/>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3"/>
      <c r="C188" s="21"/>
      <c r="D188" s="21"/>
      <c r="E188" s="21"/>
      <c r="F188" s="21"/>
      <c r="G188" s="243"/>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3"/>
      <c r="C189" s="21"/>
      <c r="D189" s="21"/>
      <c r="E189" s="21"/>
      <c r="F189" s="21"/>
      <c r="G189" s="243"/>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3"/>
      <c r="C190" s="21"/>
      <c r="D190" s="21"/>
      <c r="E190" s="21"/>
      <c r="F190" s="21"/>
      <c r="G190" s="243"/>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3"/>
      <c r="C191" s="21"/>
      <c r="D191" s="21"/>
      <c r="E191" s="21"/>
      <c r="F191" s="21"/>
      <c r="G191" s="243"/>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3"/>
      <c r="C192" s="21"/>
      <c r="D192" s="21"/>
      <c r="E192" s="21"/>
      <c r="F192" s="21"/>
      <c r="G192" s="243"/>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3"/>
      <c r="C193" s="21"/>
      <c r="D193" s="21"/>
      <c r="E193" s="21"/>
      <c r="F193" s="21"/>
      <c r="G193" s="243"/>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3"/>
      <c r="C194" s="21"/>
      <c r="D194" s="21"/>
      <c r="E194" s="21"/>
      <c r="F194" s="21"/>
      <c r="G194" s="243"/>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3"/>
      <c r="C195" s="21"/>
      <c r="D195" s="21"/>
      <c r="E195" s="21"/>
      <c r="F195" s="21"/>
      <c r="G195" s="243"/>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3"/>
      <c r="C196" s="21"/>
      <c r="D196" s="21"/>
      <c r="E196" s="21"/>
      <c r="F196" s="21"/>
      <c r="G196" s="243"/>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3"/>
      <c r="C197" s="21"/>
      <c r="D197" s="21"/>
      <c r="E197" s="21"/>
      <c r="F197" s="21"/>
      <c r="G197" s="243"/>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3"/>
      <c r="C198" s="21"/>
      <c r="D198" s="21"/>
      <c r="E198" s="21"/>
      <c r="F198" s="21"/>
      <c r="G198" s="243"/>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3"/>
      <c r="C199" s="21"/>
      <c r="D199" s="21"/>
      <c r="E199" s="21"/>
      <c r="F199" s="21"/>
      <c r="G199" s="243"/>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3"/>
      <c r="C200" s="21"/>
      <c r="D200" s="21"/>
      <c r="E200" s="21"/>
      <c r="F200" s="21"/>
      <c r="G200" s="243"/>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3"/>
      <c r="C201" s="21"/>
      <c r="D201" s="21"/>
      <c r="E201" s="21"/>
      <c r="F201" s="21"/>
      <c r="G201" s="243"/>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3"/>
      <c r="C202" s="21"/>
      <c r="D202" s="21"/>
      <c r="E202" s="21"/>
      <c r="F202" s="21"/>
      <c r="G202" s="243"/>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3"/>
      <c r="C203" s="21"/>
      <c r="D203" s="21"/>
      <c r="E203" s="21"/>
      <c r="F203" s="21"/>
      <c r="G203" s="243"/>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3"/>
      <c r="C204" s="21"/>
      <c r="D204" s="21"/>
      <c r="E204" s="21"/>
      <c r="F204" s="21"/>
      <c r="G204" s="243"/>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3"/>
      <c r="C205" s="21"/>
      <c r="D205" s="21"/>
      <c r="E205" s="21"/>
      <c r="F205" s="21"/>
      <c r="G205" s="243"/>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3"/>
      <c r="C206" s="21"/>
      <c r="D206" s="21"/>
      <c r="E206" s="21"/>
      <c r="F206" s="21"/>
      <c r="G206" s="243"/>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3"/>
      <c r="C207" s="21"/>
      <c r="D207" s="21"/>
      <c r="E207" s="21"/>
      <c r="F207" s="21"/>
      <c r="G207" s="243"/>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3"/>
      <c r="C208" s="21"/>
      <c r="D208" s="21"/>
      <c r="E208" s="21"/>
      <c r="F208" s="21"/>
      <c r="G208" s="243"/>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3"/>
      <c r="C209" s="21"/>
      <c r="D209" s="21"/>
      <c r="E209" s="21"/>
      <c r="F209" s="21"/>
      <c r="G209" s="243"/>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3"/>
      <c r="C210" s="21"/>
      <c r="D210" s="21"/>
      <c r="E210" s="21"/>
      <c r="F210" s="21"/>
      <c r="G210" s="243"/>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3"/>
      <c r="C211" s="21"/>
      <c r="D211" s="21"/>
      <c r="E211" s="21"/>
      <c r="F211" s="21"/>
      <c r="G211" s="243"/>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3"/>
      <c r="C212" s="21"/>
      <c r="D212" s="21"/>
      <c r="E212" s="21"/>
      <c r="F212" s="21"/>
      <c r="G212" s="243"/>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3"/>
      <c r="C213" s="21"/>
      <c r="D213" s="21"/>
      <c r="E213" s="21"/>
      <c r="F213" s="21"/>
      <c r="G213" s="243"/>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3"/>
      <c r="C214" s="21"/>
      <c r="D214" s="21"/>
      <c r="E214" s="21"/>
      <c r="F214" s="21"/>
      <c r="G214" s="243"/>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3"/>
      <c r="C215" s="21"/>
      <c r="D215" s="21"/>
      <c r="E215" s="21"/>
      <c r="F215" s="21"/>
      <c r="G215" s="243"/>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3"/>
      <c r="C216" s="21"/>
      <c r="D216" s="21"/>
      <c r="E216" s="21"/>
      <c r="F216" s="21"/>
      <c r="G216" s="243"/>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3"/>
      <c r="C217" s="21"/>
      <c r="D217" s="21"/>
      <c r="E217" s="21"/>
      <c r="F217" s="21"/>
      <c r="G217" s="243"/>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3"/>
      <c r="C218" s="21"/>
      <c r="D218" s="21"/>
      <c r="E218" s="21"/>
      <c r="F218" s="21"/>
      <c r="G218" s="243"/>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3"/>
      <c r="C219" s="21"/>
      <c r="D219" s="21"/>
      <c r="E219" s="21"/>
      <c r="F219" s="21"/>
      <c r="G219" s="243"/>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3"/>
      <c r="C220" s="21"/>
      <c r="D220" s="21"/>
      <c r="E220" s="21"/>
      <c r="F220" s="21"/>
      <c r="G220" s="243"/>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3"/>
      <c r="C221" s="21"/>
      <c r="D221" s="21"/>
      <c r="E221" s="21"/>
      <c r="F221" s="21"/>
      <c r="G221" s="243"/>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3"/>
      <c r="C222" s="21"/>
      <c r="D222" s="21"/>
      <c r="E222" s="21"/>
      <c r="F222" s="21"/>
      <c r="G222" s="243"/>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3"/>
      <c r="C223" s="21"/>
      <c r="D223" s="21"/>
      <c r="E223" s="21"/>
      <c r="F223" s="21"/>
      <c r="G223" s="243"/>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3"/>
      <c r="C224" s="21"/>
      <c r="D224" s="21"/>
      <c r="E224" s="21"/>
      <c r="F224" s="21"/>
      <c r="G224" s="243"/>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3"/>
      <c r="C225" s="21"/>
      <c r="D225" s="21"/>
      <c r="E225" s="21"/>
      <c r="F225" s="21"/>
      <c r="G225" s="243"/>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3"/>
      <c r="C226" s="21"/>
      <c r="D226" s="21"/>
      <c r="E226" s="21"/>
      <c r="F226" s="21"/>
      <c r="G226" s="243"/>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3"/>
      <c r="C227" s="21"/>
      <c r="D227" s="21"/>
      <c r="E227" s="21"/>
      <c r="F227" s="21"/>
      <c r="G227" s="243"/>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3"/>
      <c r="C228" s="21"/>
      <c r="D228" s="21"/>
      <c r="E228" s="21"/>
      <c r="F228" s="21"/>
      <c r="G228" s="243"/>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3"/>
      <c r="C229" s="21"/>
      <c r="D229" s="21"/>
      <c r="E229" s="21"/>
      <c r="F229" s="21"/>
      <c r="G229" s="243"/>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3"/>
      <c r="C230" s="21"/>
      <c r="D230" s="21"/>
      <c r="E230" s="21"/>
      <c r="F230" s="21"/>
      <c r="G230" s="243"/>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3"/>
      <c r="C231" s="21"/>
      <c r="D231" s="21"/>
      <c r="E231" s="21"/>
      <c r="F231" s="21"/>
      <c r="G231" s="243"/>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3"/>
      <c r="C232" s="21"/>
      <c r="D232" s="21"/>
      <c r="E232" s="21"/>
      <c r="F232" s="21"/>
      <c r="G232" s="243"/>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3"/>
      <c r="C233" s="21"/>
      <c r="D233" s="21"/>
      <c r="E233" s="21"/>
      <c r="F233" s="21"/>
      <c r="G233" s="243"/>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3"/>
      <c r="C234" s="21"/>
      <c r="D234" s="21"/>
      <c r="E234" s="21"/>
      <c r="F234" s="21"/>
      <c r="G234" s="243"/>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3"/>
      <c r="C235" s="21"/>
      <c r="D235" s="21"/>
      <c r="E235" s="21"/>
      <c r="F235" s="21"/>
      <c r="G235" s="243"/>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3"/>
      <c r="C236" s="21"/>
      <c r="D236" s="21"/>
      <c r="E236" s="21"/>
      <c r="F236" s="21"/>
      <c r="G236" s="243"/>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3"/>
      <c r="C237" s="21"/>
      <c r="D237" s="21"/>
      <c r="E237" s="21"/>
      <c r="F237" s="21"/>
      <c r="G237" s="243"/>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3"/>
      <c r="C238" s="21"/>
      <c r="D238" s="21"/>
      <c r="E238" s="21"/>
      <c r="F238" s="21"/>
      <c r="G238" s="243"/>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3"/>
      <c r="C239" s="21"/>
      <c r="D239" s="21"/>
      <c r="E239" s="21"/>
      <c r="F239" s="21"/>
      <c r="G239" s="243"/>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3"/>
      <c r="C240" s="21"/>
      <c r="D240" s="21"/>
      <c r="E240" s="21"/>
      <c r="F240" s="21"/>
      <c r="G240" s="243"/>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3"/>
      <c r="C241" s="21"/>
      <c r="D241" s="21"/>
      <c r="E241" s="21"/>
      <c r="F241" s="21"/>
      <c r="G241" s="243"/>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3"/>
      <c r="C242" s="21"/>
      <c r="D242" s="21"/>
      <c r="E242" s="21"/>
      <c r="F242" s="21"/>
      <c r="G242" s="243"/>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3"/>
      <c r="C243" s="21"/>
      <c r="D243" s="21"/>
      <c r="E243" s="21"/>
      <c r="F243" s="21"/>
      <c r="G243" s="243"/>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3"/>
      <c r="C244" s="21"/>
      <c r="D244" s="21"/>
      <c r="E244" s="21"/>
      <c r="F244" s="21"/>
      <c r="G244" s="243"/>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3"/>
      <c r="C245" s="21"/>
      <c r="D245" s="21"/>
      <c r="E245" s="21"/>
      <c r="F245" s="21"/>
      <c r="G245" s="243"/>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3"/>
      <c r="C246" s="21"/>
      <c r="D246" s="21"/>
      <c r="E246" s="21"/>
      <c r="F246" s="21"/>
      <c r="G246" s="243"/>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3"/>
      <c r="C247" s="21"/>
      <c r="D247" s="21"/>
      <c r="E247" s="21"/>
      <c r="F247" s="21"/>
      <c r="G247" s="243"/>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3"/>
      <c r="C248" s="21"/>
      <c r="D248" s="21"/>
      <c r="E248" s="21"/>
      <c r="F248" s="21"/>
      <c r="G248" s="243"/>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3"/>
      <c r="C249" s="21"/>
      <c r="D249" s="21"/>
      <c r="E249" s="21"/>
      <c r="F249" s="21"/>
      <c r="G249" s="243"/>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3"/>
      <c r="C250" s="21"/>
      <c r="D250" s="21"/>
      <c r="E250" s="21"/>
      <c r="F250" s="21"/>
      <c r="G250" s="243"/>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3"/>
      <c r="C251" s="21"/>
      <c r="D251" s="21"/>
      <c r="E251" s="21"/>
      <c r="F251" s="21"/>
      <c r="G251" s="243"/>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3"/>
      <c r="C252" s="21"/>
      <c r="D252" s="21"/>
      <c r="E252" s="21"/>
      <c r="F252" s="21"/>
      <c r="G252" s="243"/>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3"/>
      <c r="C253" s="21"/>
      <c r="D253" s="21"/>
      <c r="E253" s="21"/>
      <c r="F253" s="21"/>
      <c r="G253" s="243"/>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3"/>
      <c r="C254" s="21"/>
      <c r="D254" s="21"/>
      <c r="E254" s="21"/>
      <c r="F254" s="21"/>
      <c r="G254" s="243"/>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3"/>
      <c r="C255" s="21"/>
      <c r="D255" s="21"/>
      <c r="E255" s="21"/>
      <c r="F255" s="21"/>
      <c r="G255" s="243"/>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3"/>
      <c r="C256" s="21"/>
      <c r="D256" s="21"/>
      <c r="E256" s="21"/>
      <c r="F256" s="21"/>
      <c r="G256" s="243"/>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3"/>
      <c r="C257" s="21"/>
      <c r="D257" s="21"/>
      <c r="E257" s="21"/>
      <c r="F257" s="21"/>
      <c r="G257" s="243"/>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3"/>
      <c r="C258" s="21"/>
      <c r="D258" s="21"/>
      <c r="E258" s="21"/>
      <c r="F258" s="21"/>
      <c r="G258" s="243"/>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3"/>
      <c r="C259" s="21"/>
      <c r="D259" s="21"/>
      <c r="E259" s="21"/>
      <c r="F259" s="21"/>
      <c r="G259" s="243"/>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3"/>
      <c r="C260" s="21"/>
      <c r="D260" s="21"/>
      <c r="E260" s="21"/>
      <c r="F260" s="21"/>
      <c r="G260" s="243"/>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3"/>
      <c r="C261" s="21"/>
      <c r="D261" s="21"/>
      <c r="E261" s="21"/>
      <c r="F261" s="21"/>
      <c r="G261" s="243"/>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3"/>
      <c r="C262" s="21"/>
      <c r="D262" s="21"/>
      <c r="E262" s="21"/>
      <c r="F262" s="21"/>
      <c r="G262" s="243"/>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3"/>
      <c r="C263" s="21"/>
      <c r="D263" s="21"/>
      <c r="E263" s="21"/>
      <c r="F263" s="21"/>
      <c r="G263" s="243"/>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3"/>
      <c r="C264" s="21"/>
      <c r="D264" s="21"/>
      <c r="E264" s="21"/>
      <c r="F264" s="21"/>
      <c r="G264" s="243"/>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3"/>
      <c r="C265" s="21"/>
      <c r="D265" s="21"/>
      <c r="E265" s="21"/>
      <c r="F265" s="21"/>
      <c r="G265" s="243"/>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3"/>
      <c r="C266" s="21"/>
      <c r="D266" s="21"/>
      <c r="E266" s="21"/>
      <c r="F266" s="21"/>
      <c r="G266" s="243"/>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3"/>
      <c r="C267" s="21"/>
      <c r="D267" s="21"/>
      <c r="E267" s="21"/>
      <c r="F267" s="21"/>
      <c r="G267" s="243"/>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3"/>
      <c r="C268" s="21"/>
      <c r="D268" s="21"/>
      <c r="E268" s="21"/>
      <c r="F268" s="21"/>
      <c r="G268" s="243"/>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3"/>
      <c r="C269" s="21"/>
      <c r="D269" s="21"/>
      <c r="E269" s="21"/>
      <c r="F269" s="21"/>
      <c r="G269" s="243"/>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3"/>
      <c r="C270" s="21"/>
      <c r="D270" s="21"/>
      <c r="E270" s="21"/>
      <c r="F270" s="21"/>
      <c r="G270" s="243"/>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3"/>
      <c r="C271" s="21"/>
      <c r="D271" s="21"/>
      <c r="E271" s="21"/>
      <c r="F271" s="21"/>
      <c r="G271" s="243"/>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3"/>
      <c r="C272" s="21"/>
      <c r="D272" s="21"/>
      <c r="E272" s="21"/>
      <c r="F272" s="21"/>
      <c r="G272" s="243"/>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3"/>
      <c r="C273" s="21"/>
      <c r="D273" s="21"/>
      <c r="E273" s="21"/>
      <c r="F273" s="21"/>
      <c r="G273" s="243"/>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3"/>
      <c r="C274" s="21"/>
      <c r="D274" s="21"/>
      <c r="E274" s="21"/>
      <c r="F274" s="21"/>
      <c r="G274" s="243"/>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3"/>
      <c r="C275" s="21"/>
      <c r="D275" s="21"/>
      <c r="E275" s="21"/>
      <c r="F275" s="21"/>
      <c r="G275" s="243"/>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3"/>
      <c r="C276" s="21"/>
      <c r="D276" s="21"/>
      <c r="E276" s="21"/>
      <c r="F276" s="21"/>
      <c r="G276" s="243"/>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3"/>
      <c r="C277" s="21"/>
      <c r="D277" s="21"/>
      <c r="E277" s="21"/>
      <c r="F277" s="21"/>
      <c r="G277" s="243"/>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3"/>
      <c r="C278" s="21"/>
      <c r="D278" s="21"/>
      <c r="E278" s="21"/>
      <c r="F278" s="21"/>
      <c r="G278" s="243"/>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3"/>
      <c r="C279" s="21"/>
      <c r="D279" s="21"/>
      <c r="E279" s="21"/>
      <c r="F279" s="21"/>
      <c r="G279" s="243"/>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3"/>
      <c r="C280" s="21"/>
      <c r="D280" s="21"/>
      <c r="E280" s="21"/>
      <c r="F280" s="21"/>
      <c r="G280" s="243"/>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3"/>
      <c r="C281" s="21"/>
      <c r="D281" s="21"/>
      <c r="E281" s="21"/>
      <c r="F281" s="21"/>
      <c r="G281" s="243"/>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3"/>
      <c r="C282" s="21"/>
      <c r="D282" s="21"/>
      <c r="E282" s="21"/>
      <c r="F282" s="21"/>
      <c r="G282" s="243"/>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3"/>
      <c r="C283" s="21"/>
      <c r="D283" s="21"/>
      <c r="E283" s="21"/>
      <c r="F283" s="21"/>
      <c r="G283" s="243"/>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3"/>
      <c r="C284" s="21"/>
      <c r="D284" s="21"/>
      <c r="E284" s="21"/>
      <c r="F284" s="21"/>
      <c r="G284" s="243"/>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3"/>
      <c r="C285" s="21"/>
      <c r="D285" s="21"/>
      <c r="E285" s="21"/>
      <c r="F285" s="21"/>
      <c r="G285" s="243"/>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3"/>
      <c r="C286" s="21"/>
      <c r="D286" s="21"/>
      <c r="E286" s="21"/>
      <c r="F286" s="21"/>
      <c r="G286" s="243"/>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3"/>
      <c r="C287" s="21"/>
      <c r="D287" s="21"/>
      <c r="E287" s="21"/>
      <c r="F287" s="21"/>
      <c r="G287" s="243"/>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3"/>
      <c r="C288" s="21"/>
      <c r="D288" s="21"/>
      <c r="E288" s="21"/>
      <c r="F288" s="21"/>
      <c r="G288" s="243"/>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3"/>
      <c r="C289" s="21"/>
      <c r="D289" s="21"/>
      <c r="E289" s="21"/>
      <c r="F289" s="21"/>
      <c r="G289" s="243"/>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3"/>
      <c r="C290" s="21"/>
      <c r="D290" s="21"/>
      <c r="E290" s="21"/>
      <c r="F290" s="21"/>
      <c r="G290" s="243"/>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3"/>
      <c r="C291" s="21"/>
      <c r="D291" s="21"/>
      <c r="E291" s="21"/>
      <c r="F291" s="21"/>
      <c r="G291" s="243"/>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3"/>
      <c r="C292" s="21"/>
      <c r="D292" s="21"/>
      <c r="E292" s="21"/>
      <c r="F292" s="21"/>
      <c r="G292" s="243"/>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3"/>
      <c r="C293" s="21"/>
      <c r="D293" s="21"/>
      <c r="E293" s="21"/>
      <c r="F293" s="21"/>
      <c r="G293" s="243"/>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3"/>
      <c r="C294" s="21"/>
      <c r="D294" s="21"/>
      <c r="E294" s="21"/>
      <c r="F294" s="21"/>
      <c r="G294" s="243"/>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3"/>
      <c r="C295" s="21"/>
      <c r="D295" s="21"/>
      <c r="E295" s="21"/>
      <c r="F295" s="21"/>
      <c r="G295" s="243"/>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3"/>
      <c r="C296" s="21"/>
      <c r="D296" s="21"/>
      <c r="E296" s="21"/>
      <c r="F296" s="21"/>
      <c r="G296" s="243"/>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3"/>
      <c r="C297" s="21"/>
      <c r="D297" s="21"/>
      <c r="E297" s="21"/>
      <c r="F297" s="21"/>
      <c r="G297" s="243"/>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3"/>
      <c r="C298" s="21"/>
      <c r="D298" s="21"/>
      <c r="E298" s="21"/>
      <c r="F298" s="21"/>
      <c r="G298" s="243"/>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3"/>
      <c r="C299" s="21"/>
      <c r="D299" s="21"/>
      <c r="E299" s="21"/>
      <c r="F299" s="21"/>
      <c r="G299" s="243"/>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3"/>
      <c r="C300" s="21"/>
      <c r="D300" s="21"/>
      <c r="E300" s="21"/>
      <c r="F300" s="21"/>
      <c r="G300" s="243"/>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3"/>
      <c r="C301" s="21"/>
      <c r="D301" s="21"/>
      <c r="E301" s="21"/>
      <c r="F301" s="21"/>
      <c r="G301" s="243"/>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3"/>
      <c r="C302" s="21"/>
      <c r="D302" s="21"/>
      <c r="E302" s="21"/>
      <c r="F302" s="21"/>
      <c r="G302" s="243"/>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3"/>
      <c r="C303" s="21"/>
      <c r="D303" s="21"/>
      <c r="E303" s="21"/>
      <c r="F303" s="21"/>
      <c r="G303" s="243"/>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3"/>
      <c r="C304" s="21"/>
      <c r="D304" s="21"/>
      <c r="E304" s="21"/>
      <c r="F304" s="21"/>
      <c r="G304" s="243"/>
      <c r="H304" s="21"/>
      <c r="I304" s="21"/>
      <c r="J304" s="21"/>
      <c r="K304" s="21"/>
      <c r="L304" s="21"/>
      <c r="M304" s="21"/>
      <c r="N304" s="21"/>
      <c r="O304" s="21"/>
      <c r="P304" s="21"/>
      <c r="Q304" s="21"/>
      <c r="R304" s="21"/>
      <c r="S304" s="21"/>
      <c r="T304" s="21"/>
      <c r="U304" s="21"/>
      <c r="V304" s="21"/>
      <c r="W304" s="21"/>
      <c r="X304" s="21"/>
      <c r="Y304" s="21"/>
      <c r="Z304" s="21"/>
      <c r="AA304" s="21"/>
      <c r="AB304" s="21"/>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60" zoomScaleNormal="60" workbookViewId="0">
      <selection activeCell="P23" sqref="P23"/>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69" t="str">
        <f>'1. паспорт местоположение'!A5</f>
        <v>Год раскрытия информации: 2020 год</v>
      </c>
      <c r="B6" s="269"/>
      <c r="C6" s="269"/>
      <c r="D6" s="269"/>
      <c r="E6" s="269"/>
      <c r="F6" s="269"/>
      <c r="G6" s="269"/>
      <c r="H6" s="269"/>
      <c r="I6" s="269"/>
      <c r="J6" s="269"/>
      <c r="K6" s="269"/>
      <c r="L6" s="269"/>
      <c r="M6" s="269"/>
      <c r="N6" s="269"/>
      <c r="O6" s="269"/>
      <c r="P6" s="269"/>
      <c r="Q6" s="269"/>
      <c r="R6" s="269"/>
      <c r="S6" s="269"/>
      <c r="T6" s="269"/>
    </row>
    <row r="7" spans="1:20" s="10" customFormat="1" x14ac:dyDescent="0.2">
      <c r="A7" s="15">
        <v>3</v>
      </c>
      <c r="H7" s="14"/>
    </row>
    <row r="8" spans="1:20" s="10" customFormat="1" ht="18.75" x14ac:dyDescent="0.2">
      <c r="A8" s="273" t="s">
        <v>10</v>
      </c>
      <c r="B8" s="273"/>
      <c r="C8" s="273"/>
      <c r="D8" s="273"/>
      <c r="E8" s="273"/>
      <c r="F8" s="273"/>
      <c r="G8" s="273"/>
      <c r="H8" s="273"/>
      <c r="I8" s="273"/>
      <c r="J8" s="273"/>
      <c r="K8" s="273"/>
      <c r="L8" s="273"/>
      <c r="M8" s="273"/>
      <c r="N8" s="273"/>
      <c r="O8" s="273"/>
      <c r="P8" s="273"/>
      <c r="Q8" s="273"/>
      <c r="R8" s="273"/>
      <c r="S8" s="273"/>
      <c r="T8" s="273"/>
    </row>
    <row r="9" spans="1:20" s="10"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0" customFormat="1" ht="18.75" customHeight="1" x14ac:dyDescent="0.2">
      <c r="A10" s="274" t="str">
        <f>'1. паспорт местоположение'!A9</f>
        <v>ООО "Электрические сети"</v>
      </c>
      <c r="B10" s="274"/>
      <c r="C10" s="274"/>
      <c r="D10" s="274"/>
      <c r="E10" s="274"/>
      <c r="F10" s="274"/>
      <c r="G10" s="274"/>
      <c r="H10" s="274"/>
      <c r="I10" s="274"/>
      <c r="J10" s="274"/>
      <c r="K10" s="274"/>
      <c r="L10" s="274"/>
      <c r="M10" s="274"/>
      <c r="N10" s="274"/>
      <c r="O10" s="274"/>
      <c r="P10" s="274"/>
      <c r="Q10" s="274"/>
      <c r="R10" s="274"/>
      <c r="S10" s="274"/>
      <c r="T10" s="274"/>
    </row>
    <row r="11" spans="1:20" s="10" customFormat="1" ht="18.75" customHeight="1" x14ac:dyDescent="0.2">
      <c r="A11" s="270" t="s">
        <v>9</v>
      </c>
      <c r="B11" s="270"/>
      <c r="C11" s="270"/>
      <c r="D11" s="270"/>
      <c r="E11" s="270"/>
      <c r="F11" s="270"/>
      <c r="G11" s="270"/>
      <c r="H11" s="270"/>
      <c r="I11" s="270"/>
      <c r="J11" s="270"/>
      <c r="K11" s="270"/>
      <c r="L11" s="270"/>
      <c r="M11" s="270"/>
      <c r="N11" s="270"/>
      <c r="O11" s="270"/>
      <c r="P11" s="270"/>
      <c r="Q11" s="270"/>
      <c r="R11" s="270"/>
      <c r="S11" s="270"/>
      <c r="T11" s="270"/>
    </row>
    <row r="12" spans="1:20" s="10"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0" customFormat="1" ht="18.75" customHeight="1" x14ac:dyDescent="0.2">
      <c r="A13" s="274" t="str">
        <f>'1. паспорт местоположение'!A12</f>
        <v>Г</v>
      </c>
      <c r="B13" s="274"/>
      <c r="C13" s="274"/>
      <c r="D13" s="274"/>
      <c r="E13" s="274"/>
      <c r="F13" s="274"/>
      <c r="G13" s="274"/>
      <c r="H13" s="274"/>
      <c r="I13" s="274"/>
      <c r="J13" s="274"/>
      <c r="K13" s="274"/>
      <c r="L13" s="274"/>
      <c r="M13" s="274"/>
      <c r="N13" s="274"/>
      <c r="O13" s="274"/>
      <c r="P13" s="274"/>
      <c r="Q13" s="274"/>
      <c r="R13" s="274"/>
      <c r="S13" s="274"/>
      <c r="T13" s="274"/>
    </row>
    <row r="14" spans="1:20" s="10" customFormat="1" ht="18.75" customHeight="1" x14ac:dyDescent="0.2">
      <c r="A14" s="270" t="s">
        <v>8</v>
      </c>
      <c r="B14" s="270"/>
      <c r="C14" s="270"/>
      <c r="D14" s="270"/>
      <c r="E14" s="270"/>
      <c r="F14" s="270"/>
      <c r="G14" s="270"/>
      <c r="H14" s="270"/>
      <c r="I14" s="270"/>
      <c r="J14" s="270"/>
      <c r="K14" s="270"/>
      <c r="L14" s="270"/>
      <c r="M14" s="270"/>
      <c r="N14" s="270"/>
      <c r="O14" s="270"/>
      <c r="P14" s="270"/>
      <c r="Q14" s="270"/>
      <c r="R14" s="270"/>
      <c r="S14" s="270"/>
      <c r="T14" s="270"/>
    </row>
    <row r="15" spans="1:20" s="7"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2" customFormat="1" x14ac:dyDescent="0.2">
      <c r="A16" s="274"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70" t="s">
        <v>7</v>
      </c>
      <c r="B17" s="270"/>
      <c r="C17" s="270"/>
      <c r="D17" s="270"/>
      <c r="E17" s="270"/>
      <c r="F17" s="270"/>
      <c r="G17" s="270"/>
      <c r="H17" s="270"/>
      <c r="I17" s="270"/>
      <c r="J17" s="270"/>
      <c r="K17" s="270"/>
      <c r="L17" s="270"/>
      <c r="M17" s="270"/>
      <c r="N17" s="270"/>
      <c r="O17" s="270"/>
      <c r="P17" s="270"/>
      <c r="Q17" s="270"/>
      <c r="R17" s="270"/>
      <c r="S17" s="270"/>
      <c r="T17" s="270"/>
    </row>
    <row r="18" spans="1:113"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2" customFormat="1" ht="15" customHeight="1" x14ac:dyDescent="0.2">
      <c r="A19" s="272" t="s">
        <v>453</v>
      </c>
      <c r="B19" s="272"/>
      <c r="C19" s="272"/>
      <c r="D19" s="272"/>
      <c r="E19" s="272"/>
      <c r="F19" s="272"/>
      <c r="G19" s="272"/>
      <c r="H19" s="272"/>
      <c r="I19" s="272"/>
      <c r="J19" s="272"/>
      <c r="K19" s="272"/>
      <c r="L19" s="272"/>
      <c r="M19" s="272"/>
      <c r="N19" s="272"/>
      <c r="O19" s="272"/>
      <c r="P19" s="272"/>
      <c r="Q19" s="272"/>
      <c r="R19" s="272"/>
      <c r="S19" s="272"/>
      <c r="T19" s="272"/>
    </row>
    <row r="20" spans="1:113" s="52"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86" t="s">
        <v>6</v>
      </c>
      <c r="B21" s="289" t="s">
        <v>221</v>
      </c>
      <c r="C21" s="290"/>
      <c r="D21" s="293" t="s">
        <v>119</v>
      </c>
      <c r="E21" s="289" t="s">
        <v>480</v>
      </c>
      <c r="F21" s="290"/>
      <c r="G21" s="289" t="s">
        <v>243</v>
      </c>
      <c r="H21" s="290"/>
      <c r="I21" s="289" t="s">
        <v>118</v>
      </c>
      <c r="J21" s="290"/>
      <c r="K21" s="293" t="s">
        <v>117</v>
      </c>
      <c r="L21" s="289" t="s">
        <v>116</v>
      </c>
      <c r="M21" s="290"/>
      <c r="N21" s="289" t="s">
        <v>477</v>
      </c>
      <c r="O21" s="290"/>
      <c r="P21" s="293" t="s">
        <v>115</v>
      </c>
      <c r="Q21" s="282" t="s">
        <v>114</v>
      </c>
      <c r="R21" s="283"/>
      <c r="S21" s="282" t="s">
        <v>113</v>
      </c>
      <c r="T21" s="284"/>
    </row>
    <row r="22" spans="1:113" ht="204.75" customHeight="1" x14ac:dyDescent="0.25">
      <c r="A22" s="287"/>
      <c r="B22" s="291"/>
      <c r="C22" s="292"/>
      <c r="D22" s="296"/>
      <c r="E22" s="291"/>
      <c r="F22" s="292"/>
      <c r="G22" s="291"/>
      <c r="H22" s="292"/>
      <c r="I22" s="291"/>
      <c r="J22" s="292"/>
      <c r="K22" s="294"/>
      <c r="L22" s="291"/>
      <c r="M22" s="292"/>
      <c r="N22" s="291"/>
      <c r="O22" s="292"/>
      <c r="P22" s="294"/>
      <c r="Q22" s="104" t="s">
        <v>112</v>
      </c>
      <c r="R22" s="104" t="s">
        <v>452</v>
      </c>
      <c r="S22" s="104" t="s">
        <v>111</v>
      </c>
      <c r="T22" s="104" t="s">
        <v>110</v>
      </c>
    </row>
    <row r="23" spans="1:113" ht="51.75" customHeight="1" x14ac:dyDescent="0.25">
      <c r="A23" s="288"/>
      <c r="B23" s="174" t="s">
        <v>108</v>
      </c>
      <c r="C23" s="174" t="s">
        <v>109</v>
      </c>
      <c r="D23" s="294"/>
      <c r="E23" s="174" t="s">
        <v>108</v>
      </c>
      <c r="F23" s="174" t="s">
        <v>109</v>
      </c>
      <c r="G23" s="174" t="s">
        <v>108</v>
      </c>
      <c r="H23" s="174" t="s">
        <v>109</v>
      </c>
      <c r="I23" s="174" t="s">
        <v>108</v>
      </c>
      <c r="J23" s="174" t="s">
        <v>109</v>
      </c>
      <c r="K23" s="174" t="s">
        <v>108</v>
      </c>
      <c r="L23" s="174" t="s">
        <v>108</v>
      </c>
      <c r="M23" s="174" t="s">
        <v>109</v>
      </c>
      <c r="N23" s="174" t="s">
        <v>108</v>
      </c>
      <c r="O23" s="174" t="s">
        <v>109</v>
      </c>
      <c r="P23" s="175" t="s">
        <v>108</v>
      </c>
      <c r="Q23" s="104" t="s">
        <v>108</v>
      </c>
      <c r="R23" s="104" t="s">
        <v>108</v>
      </c>
      <c r="S23" s="104" t="s">
        <v>108</v>
      </c>
      <c r="T23" s="104" t="s">
        <v>108</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55.5" customHeight="1" x14ac:dyDescent="0.25">
      <c r="A25" s="106"/>
      <c r="B25" s="106"/>
      <c r="C25" s="106"/>
      <c r="D25" s="104"/>
      <c r="E25" s="106"/>
      <c r="F25" s="106"/>
      <c r="G25" s="106"/>
      <c r="H25" s="106"/>
      <c r="I25" s="106"/>
      <c r="J25" s="106"/>
      <c r="K25" s="106"/>
      <c r="L25" s="106"/>
      <c r="M25" s="106"/>
      <c r="N25" s="106"/>
      <c r="O25" s="106"/>
      <c r="P25" s="106"/>
      <c r="Q25" s="106"/>
      <c r="R25" s="106"/>
      <c r="S25" s="106"/>
      <c r="T25" s="106"/>
    </row>
    <row r="26" spans="1:113" s="50" customFormat="1" ht="12.75" x14ac:dyDescent="0.2">
      <c r="B26" s="51"/>
      <c r="C26" s="51"/>
      <c r="K26" s="51"/>
    </row>
    <row r="27" spans="1:113" s="50" customFormat="1" x14ac:dyDescent="0.25">
      <c r="B27" s="48" t="s">
        <v>107</v>
      </c>
      <c r="C27" s="48"/>
      <c r="D27" s="48"/>
      <c r="E27" s="48"/>
      <c r="F27" s="48"/>
      <c r="G27" s="48"/>
      <c r="H27" s="48"/>
      <c r="I27" s="48"/>
      <c r="J27" s="48"/>
      <c r="K27" s="48"/>
      <c r="L27" s="48"/>
      <c r="M27" s="48"/>
      <c r="N27" s="48"/>
      <c r="O27" s="48"/>
      <c r="P27" s="48"/>
      <c r="Q27" s="48"/>
      <c r="R27" s="48"/>
    </row>
    <row r="28" spans="1:113" x14ac:dyDescent="0.25">
      <c r="B28" s="295" t="s">
        <v>486</v>
      </c>
      <c r="C28" s="295"/>
      <c r="D28" s="295"/>
      <c r="E28" s="295"/>
      <c r="F28" s="295"/>
      <c r="G28" s="295"/>
      <c r="H28" s="295"/>
      <c r="I28" s="295"/>
      <c r="J28" s="295"/>
      <c r="K28" s="295"/>
      <c r="L28" s="295"/>
      <c r="M28" s="295"/>
      <c r="N28" s="295"/>
      <c r="O28" s="295"/>
      <c r="P28" s="295"/>
      <c r="Q28" s="295"/>
      <c r="R28" s="295"/>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451</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106</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105</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5" customFormat="1" x14ac:dyDescent="0.25">
      <c r="B33" s="47" t="s">
        <v>104</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103</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102</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101</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100</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99</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98</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5"/>
  <sheetViews>
    <sheetView view="pageBreakPreview" topLeftCell="A33" zoomScale="70" zoomScaleSheetLayoutView="70" workbookViewId="0">
      <selection activeCell="R25" sqref="R25:R44"/>
    </sheetView>
  </sheetViews>
  <sheetFormatPr defaultColWidth="10.7109375" defaultRowHeight="15.75" x14ac:dyDescent="0.25"/>
  <cols>
    <col min="1" max="1" width="10.7109375" style="44"/>
    <col min="2" max="3" width="22.85546875" style="223" customWidth="1"/>
    <col min="4" max="5" width="22.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4.85546875" style="44" customWidth="1"/>
    <col min="12" max="12" width="14.5703125" style="44" customWidth="1"/>
    <col min="13" max="13" width="12.140625" style="44" customWidth="1"/>
    <col min="14" max="14" width="13.7109375" style="44" customWidth="1"/>
    <col min="15" max="15" width="8.7109375" style="44" customWidth="1"/>
    <col min="16" max="16" width="10.7109375" style="44" customWidth="1"/>
    <col min="17" max="17" width="11.85546875" style="44" customWidth="1"/>
    <col min="18" max="18" width="12" style="44" customWidth="1"/>
    <col min="19" max="19" width="20.5703125" style="44" customWidth="1"/>
    <col min="20" max="20" width="22.42578125" style="44" customWidth="1"/>
    <col min="21" max="21" width="30.7109375" style="44" customWidth="1"/>
    <col min="22" max="22" width="8.7109375" style="44" customWidth="1"/>
    <col min="23" max="23" width="9.42578125" style="44" customWidth="1"/>
    <col min="24" max="24" width="24.5703125" style="44" customWidth="1"/>
    <col min="25" max="25" width="16.5703125" style="44" customWidth="1"/>
    <col min="26" max="26" width="18.5703125" style="44" customWidth="1"/>
    <col min="27" max="27" width="45.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69</v>
      </c>
    </row>
    <row r="2" spans="1:27" s="10" customFormat="1" ht="18.75" customHeight="1" x14ac:dyDescent="0.3">
      <c r="B2" s="224"/>
      <c r="C2" s="225"/>
      <c r="E2" s="16"/>
      <c r="Q2" s="14"/>
      <c r="R2" s="14"/>
      <c r="AA2" s="13" t="s">
        <v>11</v>
      </c>
    </row>
    <row r="3" spans="1:27" s="10" customFormat="1" ht="18.75" customHeight="1" x14ac:dyDescent="0.3">
      <c r="B3" s="224"/>
      <c r="C3" s="225"/>
      <c r="E3" s="16"/>
      <c r="Q3" s="14"/>
      <c r="R3" s="14"/>
      <c r="AA3" s="13" t="s">
        <v>68</v>
      </c>
    </row>
    <row r="4" spans="1:27" s="10" customFormat="1" x14ac:dyDescent="0.2">
      <c r="B4" s="224"/>
      <c r="C4" s="225"/>
      <c r="E4" s="15"/>
      <c r="Q4" s="14"/>
      <c r="R4" s="14"/>
    </row>
    <row r="5" spans="1:27" s="10" customFormat="1" x14ac:dyDescent="0.2">
      <c r="A5" s="269" t="str">
        <f>'1. паспорт местоположение'!A5</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0" customFormat="1" x14ac:dyDescent="0.2">
      <c r="A6" s="177"/>
      <c r="B6" s="221"/>
      <c r="C6" s="226"/>
      <c r="D6" s="177"/>
      <c r="E6" s="177"/>
      <c r="F6" s="177"/>
      <c r="G6" s="177"/>
      <c r="H6" s="177"/>
      <c r="I6" s="177"/>
      <c r="J6" s="177"/>
      <c r="K6" s="177"/>
      <c r="L6" s="177"/>
      <c r="M6" s="177"/>
      <c r="N6" s="177"/>
      <c r="O6" s="177"/>
      <c r="P6" s="177"/>
      <c r="Q6" s="177"/>
      <c r="R6" s="177"/>
      <c r="S6" s="177"/>
      <c r="T6" s="177"/>
    </row>
    <row r="7" spans="1:27" s="10" customFormat="1" ht="18.75" x14ac:dyDescent="0.2">
      <c r="B7" s="224"/>
      <c r="C7" s="225"/>
      <c r="E7" s="273" t="s">
        <v>10</v>
      </c>
      <c r="F7" s="273"/>
      <c r="G7" s="273"/>
      <c r="H7" s="273"/>
      <c r="I7" s="273"/>
      <c r="J7" s="273"/>
      <c r="K7" s="273"/>
      <c r="L7" s="273"/>
      <c r="M7" s="273"/>
      <c r="N7" s="273"/>
      <c r="O7" s="273"/>
      <c r="P7" s="273"/>
      <c r="Q7" s="273"/>
      <c r="R7" s="273"/>
      <c r="S7" s="273"/>
      <c r="T7" s="273"/>
      <c r="U7" s="273"/>
      <c r="V7" s="273"/>
      <c r="W7" s="273"/>
      <c r="X7" s="273"/>
      <c r="Y7" s="273"/>
    </row>
    <row r="8" spans="1:27" s="10" customFormat="1" ht="18.75" x14ac:dyDescent="0.2">
      <c r="B8" s="224"/>
      <c r="C8" s="225"/>
      <c r="E8" s="12"/>
      <c r="F8" s="12"/>
      <c r="G8" s="12"/>
      <c r="H8" s="12"/>
      <c r="I8" s="12"/>
      <c r="J8" s="12"/>
      <c r="K8" s="12"/>
      <c r="L8" s="12"/>
      <c r="M8" s="12"/>
      <c r="N8" s="12"/>
      <c r="O8" s="12"/>
      <c r="P8" s="12"/>
      <c r="Q8" s="12"/>
      <c r="R8" s="12"/>
      <c r="S8" s="11"/>
      <c r="T8" s="11"/>
      <c r="U8" s="11"/>
      <c r="V8" s="11"/>
      <c r="W8" s="11"/>
    </row>
    <row r="9" spans="1:27" s="10" customFormat="1" ht="18.75" customHeight="1" x14ac:dyDescent="0.2">
      <c r="B9" s="224"/>
      <c r="C9" s="225"/>
      <c r="E9" s="274" t="str">
        <f>'1. паспорт местоположение'!A9</f>
        <v>ООО "Электрические сети"</v>
      </c>
      <c r="F9" s="274"/>
      <c r="G9" s="274"/>
      <c r="H9" s="274"/>
      <c r="I9" s="274"/>
      <c r="J9" s="274"/>
      <c r="K9" s="274"/>
      <c r="L9" s="274"/>
      <c r="M9" s="274"/>
      <c r="N9" s="274"/>
      <c r="O9" s="274"/>
      <c r="P9" s="274"/>
      <c r="Q9" s="274"/>
      <c r="R9" s="274"/>
      <c r="S9" s="274"/>
      <c r="T9" s="274"/>
      <c r="U9" s="274"/>
      <c r="V9" s="274"/>
      <c r="W9" s="274"/>
      <c r="X9" s="274"/>
      <c r="Y9" s="274"/>
    </row>
    <row r="10" spans="1:27" s="10" customFormat="1" ht="18.75" customHeight="1" x14ac:dyDescent="0.2">
      <c r="B10" s="224"/>
      <c r="C10" s="225"/>
      <c r="E10" s="270" t="s">
        <v>9</v>
      </c>
      <c r="F10" s="270"/>
      <c r="G10" s="270"/>
      <c r="H10" s="270"/>
      <c r="I10" s="270"/>
      <c r="J10" s="270"/>
      <c r="K10" s="270"/>
      <c r="L10" s="270"/>
      <c r="M10" s="270"/>
      <c r="N10" s="270"/>
      <c r="O10" s="270"/>
      <c r="P10" s="270"/>
      <c r="Q10" s="270"/>
      <c r="R10" s="270"/>
      <c r="S10" s="270"/>
      <c r="T10" s="270"/>
      <c r="U10" s="270"/>
      <c r="V10" s="270"/>
      <c r="W10" s="270"/>
      <c r="X10" s="270"/>
      <c r="Y10" s="270"/>
    </row>
    <row r="11" spans="1:27" s="10" customFormat="1" ht="18.75" x14ac:dyDescent="0.2">
      <c r="B11" s="224"/>
      <c r="C11" s="2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B12" s="224"/>
      <c r="C12" s="225"/>
      <c r="E12" s="274" t="str">
        <f>'1. паспорт местоположение'!A12</f>
        <v>Г</v>
      </c>
      <c r="F12" s="274"/>
      <c r="G12" s="274"/>
      <c r="H12" s="274"/>
      <c r="I12" s="274"/>
      <c r="J12" s="274"/>
      <c r="K12" s="274"/>
      <c r="L12" s="274"/>
      <c r="M12" s="274"/>
      <c r="N12" s="274"/>
      <c r="O12" s="274"/>
      <c r="P12" s="274"/>
      <c r="Q12" s="274"/>
      <c r="R12" s="274"/>
      <c r="S12" s="274"/>
      <c r="T12" s="274"/>
      <c r="U12" s="274"/>
      <c r="V12" s="274"/>
      <c r="W12" s="274"/>
      <c r="X12" s="274"/>
      <c r="Y12" s="274"/>
    </row>
    <row r="13" spans="1:27" s="10" customFormat="1" ht="18.75" customHeight="1" x14ac:dyDescent="0.2">
      <c r="B13" s="224"/>
      <c r="C13" s="225"/>
      <c r="E13" s="270" t="s">
        <v>8</v>
      </c>
      <c r="F13" s="270"/>
      <c r="G13" s="270"/>
      <c r="H13" s="270"/>
      <c r="I13" s="270"/>
      <c r="J13" s="270"/>
      <c r="K13" s="270"/>
      <c r="L13" s="270"/>
      <c r="M13" s="270"/>
      <c r="N13" s="270"/>
      <c r="O13" s="270"/>
      <c r="P13" s="270"/>
      <c r="Q13" s="270"/>
      <c r="R13" s="270"/>
      <c r="S13" s="270"/>
      <c r="T13" s="270"/>
      <c r="U13" s="270"/>
      <c r="V13" s="270"/>
      <c r="W13" s="270"/>
      <c r="X13" s="270"/>
      <c r="Y13" s="270"/>
    </row>
    <row r="14" spans="1:27" s="7" customFormat="1" ht="15.75" customHeight="1" x14ac:dyDescent="0.2">
      <c r="B14" s="227"/>
      <c r="C14" s="228"/>
      <c r="E14" s="8"/>
      <c r="F14" s="8"/>
      <c r="G14" s="8"/>
      <c r="H14" s="8"/>
      <c r="I14" s="8"/>
      <c r="J14" s="8"/>
      <c r="K14" s="8"/>
      <c r="L14" s="8"/>
      <c r="M14" s="8"/>
      <c r="N14" s="8"/>
      <c r="O14" s="8"/>
      <c r="P14" s="8"/>
      <c r="Q14" s="8"/>
      <c r="R14" s="8"/>
      <c r="S14" s="8"/>
      <c r="T14" s="8"/>
      <c r="U14" s="8"/>
      <c r="V14" s="8"/>
      <c r="W14" s="8"/>
    </row>
    <row r="15" spans="1:27" s="2" customFormat="1" x14ac:dyDescent="0.2">
      <c r="B15" s="229"/>
      <c r="C15" s="230"/>
      <c r="E15" s="274"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F15" s="274"/>
      <c r="G15" s="274"/>
      <c r="H15" s="274"/>
      <c r="I15" s="274"/>
      <c r="J15" s="274"/>
      <c r="K15" s="274"/>
      <c r="L15" s="274"/>
      <c r="M15" s="274"/>
      <c r="N15" s="274"/>
      <c r="O15" s="274"/>
      <c r="P15" s="274"/>
      <c r="Q15" s="274"/>
      <c r="R15" s="274"/>
      <c r="S15" s="274"/>
      <c r="T15" s="274"/>
      <c r="U15" s="274"/>
      <c r="V15" s="274"/>
      <c r="W15" s="274"/>
      <c r="X15" s="274"/>
      <c r="Y15" s="274"/>
    </row>
    <row r="16" spans="1:27" s="2" customFormat="1" ht="15" customHeight="1" x14ac:dyDescent="0.2">
      <c r="B16" s="229"/>
      <c r="C16" s="230"/>
      <c r="E16" s="270" t="s">
        <v>7</v>
      </c>
      <c r="F16" s="270"/>
      <c r="G16" s="270"/>
      <c r="H16" s="270"/>
      <c r="I16" s="270"/>
      <c r="J16" s="270"/>
      <c r="K16" s="270"/>
      <c r="L16" s="270"/>
      <c r="M16" s="270"/>
      <c r="N16" s="270"/>
      <c r="O16" s="270"/>
      <c r="P16" s="270"/>
      <c r="Q16" s="270"/>
      <c r="R16" s="270"/>
      <c r="S16" s="270"/>
      <c r="T16" s="270"/>
      <c r="U16" s="270"/>
      <c r="V16" s="270"/>
      <c r="W16" s="270"/>
      <c r="X16" s="270"/>
      <c r="Y16" s="270"/>
    </row>
    <row r="17" spans="1:27" s="2" customFormat="1" ht="15" customHeight="1" x14ac:dyDescent="0.2">
      <c r="B17" s="229"/>
      <c r="C17" s="230"/>
      <c r="E17" s="3"/>
      <c r="F17" s="3"/>
      <c r="G17" s="3"/>
      <c r="H17" s="3"/>
      <c r="I17" s="3"/>
      <c r="J17" s="3"/>
      <c r="K17" s="3"/>
      <c r="L17" s="3"/>
      <c r="M17" s="3"/>
      <c r="N17" s="3"/>
      <c r="O17" s="3"/>
      <c r="P17" s="3"/>
      <c r="Q17" s="3"/>
      <c r="R17" s="3"/>
      <c r="S17" s="3"/>
      <c r="T17" s="3"/>
      <c r="U17" s="3"/>
      <c r="V17" s="3"/>
      <c r="W17" s="3"/>
    </row>
    <row r="18" spans="1:27" s="2" customFormat="1" ht="15" customHeight="1" x14ac:dyDescent="0.2">
      <c r="B18" s="229"/>
      <c r="C18" s="230"/>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455</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52" customFormat="1" ht="21" customHeight="1" x14ac:dyDescent="0.25">
      <c r="B20" s="231"/>
      <c r="C20" s="231"/>
    </row>
    <row r="21" spans="1:27" x14ac:dyDescent="0.25">
      <c r="A21" s="297" t="s">
        <v>6</v>
      </c>
      <c r="B21" s="299" t="s">
        <v>462</v>
      </c>
      <c r="C21" s="300"/>
      <c r="D21" s="299" t="s">
        <v>464</v>
      </c>
      <c r="E21" s="300"/>
      <c r="F21" s="282" t="s">
        <v>94</v>
      </c>
      <c r="G21" s="284"/>
      <c r="H21" s="284"/>
      <c r="I21" s="283"/>
      <c r="J21" s="297" t="s">
        <v>465</v>
      </c>
      <c r="K21" s="299" t="s">
        <v>466</v>
      </c>
      <c r="L21" s="300"/>
      <c r="M21" s="299" t="s">
        <v>673</v>
      </c>
      <c r="N21" s="300"/>
      <c r="O21" s="299" t="s">
        <v>454</v>
      </c>
      <c r="P21" s="300"/>
      <c r="Q21" s="299" t="s">
        <v>123</v>
      </c>
      <c r="R21" s="300"/>
      <c r="S21" s="297" t="s">
        <v>122</v>
      </c>
      <c r="T21" s="297" t="s">
        <v>467</v>
      </c>
      <c r="U21" s="297" t="s">
        <v>463</v>
      </c>
      <c r="V21" s="299" t="s">
        <v>517</v>
      </c>
      <c r="W21" s="300"/>
      <c r="X21" s="282" t="s">
        <v>114</v>
      </c>
      <c r="Y21" s="284"/>
      <c r="Z21" s="282" t="s">
        <v>113</v>
      </c>
      <c r="AA21" s="284"/>
    </row>
    <row r="22" spans="1:27" ht="141.75" x14ac:dyDescent="0.25">
      <c r="A22" s="303"/>
      <c r="B22" s="301"/>
      <c r="C22" s="302"/>
      <c r="D22" s="301"/>
      <c r="E22" s="302"/>
      <c r="F22" s="282" t="s">
        <v>121</v>
      </c>
      <c r="G22" s="283"/>
      <c r="H22" s="282" t="s">
        <v>120</v>
      </c>
      <c r="I22" s="283"/>
      <c r="J22" s="298"/>
      <c r="K22" s="301"/>
      <c r="L22" s="302"/>
      <c r="M22" s="301"/>
      <c r="N22" s="302"/>
      <c r="O22" s="301"/>
      <c r="P22" s="302"/>
      <c r="Q22" s="301"/>
      <c r="R22" s="302"/>
      <c r="S22" s="298"/>
      <c r="T22" s="298"/>
      <c r="U22" s="298"/>
      <c r="V22" s="301"/>
      <c r="W22" s="302"/>
      <c r="X22" s="104" t="s">
        <v>112</v>
      </c>
      <c r="Y22" s="104" t="s">
        <v>452</v>
      </c>
      <c r="Z22" s="104" t="s">
        <v>111</v>
      </c>
      <c r="AA22" s="104" t="s">
        <v>110</v>
      </c>
    </row>
    <row r="23" spans="1:27" x14ac:dyDescent="0.25">
      <c r="A23" s="298"/>
      <c r="B23" s="220" t="s">
        <v>108</v>
      </c>
      <c r="C23" s="220" t="s">
        <v>109</v>
      </c>
      <c r="D23" s="105" t="s">
        <v>108</v>
      </c>
      <c r="E23" s="105" t="s">
        <v>109</v>
      </c>
      <c r="F23" s="105" t="s">
        <v>108</v>
      </c>
      <c r="G23" s="105" t="s">
        <v>109</v>
      </c>
      <c r="H23" s="105" t="s">
        <v>108</v>
      </c>
      <c r="I23" s="105" t="s">
        <v>109</v>
      </c>
      <c r="J23" s="105" t="s">
        <v>108</v>
      </c>
      <c r="K23" s="105" t="s">
        <v>108</v>
      </c>
      <c r="L23" s="105" t="s">
        <v>109</v>
      </c>
      <c r="M23" s="105" t="s">
        <v>108</v>
      </c>
      <c r="N23" s="105" t="s">
        <v>109</v>
      </c>
      <c r="O23" s="105" t="s">
        <v>108</v>
      </c>
      <c r="P23" s="105" t="s">
        <v>109</v>
      </c>
      <c r="Q23" s="105" t="s">
        <v>108</v>
      </c>
      <c r="R23" s="105" t="s">
        <v>109</v>
      </c>
      <c r="S23" s="105" t="s">
        <v>108</v>
      </c>
      <c r="T23" s="105" t="s">
        <v>108</v>
      </c>
      <c r="U23" s="105" t="s">
        <v>108</v>
      </c>
      <c r="V23" s="105" t="s">
        <v>108</v>
      </c>
      <c r="W23" s="105" t="s">
        <v>109</v>
      </c>
      <c r="X23" s="105" t="s">
        <v>108</v>
      </c>
      <c r="Y23" s="105" t="s">
        <v>108</v>
      </c>
      <c r="Z23" s="104" t="s">
        <v>108</v>
      </c>
      <c r="AA23" s="104" t="s">
        <v>108</v>
      </c>
    </row>
    <row r="24" spans="1:27" s="222" customFormat="1" x14ac:dyDescent="0.25">
      <c r="A24" s="106">
        <v>1</v>
      </c>
      <c r="B24" s="104">
        <v>2</v>
      </c>
      <c r="C24" s="104">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c r="U24" s="106">
        <v>21</v>
      </c>
      <c r="V24" s="106">
        <v>22</v>
      </c>
      <c r="W24" s="106">
        <v>23</v>
      </c>
      <c r="X24" s="106">
        <v>24</v>
      </c>
      <c r="Y24" s="106">
        <v>25</v>
      </c>
      <c r="Z24" s="106">
        <v>26</v>
      </c>
      <c r="AA24" s="106">
        <v>27</v>
      </c>
    </row>
    <row r="25" spans="1:27" s="232" customFormat="1" ht="63" x14ac:dyDescent="0.25">
      <c r="A25" s="104">
        <v>1</v>
      </c>
      <c r="B25" s="233"/>
      <c r="C25" s="256" t="s">
        <v>675</v>
      </c>
      <c r="D25" s="233"/>
      <c r="E25" s="251" t="s">
        <v>675</v>
      </c>
      <c r="F25" s="104"/>
      <c r="G25" s="251">
        <v>0.38</v>
      </c>
      <c r="H25" s="104"/>
      <c r="I25" s="251">
        <v>0.38</v>
      </c>
      <c r="J25" s="104">
        <v>2020</v>
      </c>
      <c r="K25" s="104"/>
      <c r="L25" s="104">
        <v>1</v>
      </c>
      <c r="M25" s="104"/>
      <c r="N25" s="104">
        <v>25</v>
      </c>
      <c r="O25" s="104"/>
      <c r="P25" s="104" t="s">
        <v>535</v>
      </c>
      <c r="Q25" s="104"/>
      <c r="R25" s="104">
        <v>4.5999999999999999E-2</v>
      </c>
      <c r="S25" s="104"/>
      <c r="T25" s="104"/>
      <c r="U25" s="104"/>
      <c r="V25" s="104"/>
      <c r="W25" s="104" t="s">
        <v>534</v>
      </c>
      <c r="X25" s="249"/>
      <c r="Y25" s="251"/>
      <c r="Z25" s="104"/>
      <c r="AA25" s="250"/>
    </row>
    <row r="26" spans="1:27" s="232" customFormat="1" ht="63" x14ac:dyDescent="0.25">
      <c r="A26" s="104">
        <v>2</v>
      </c>
      <c r="B26" s="251"/>
      <c r="C26" s="256" t="s">
        <v>676</v>
      </c>
      <c r="D26" s="251"/>
      <c r="E26" s="251" t="s">
        <v>676</v>
      </c>
      <c r="F26" s="104"/>
      <c r="G26" s="256">
        <v>0.38</v>
      </c>
      <c r="H26" s="104"/>
      <c r="I26" s="256">
        <v>0.38</v>
      </c>
      <c r="J26" s="104">
        <v>2020</v>
      </c>
      <c r="K26" s="104"/>
      <c r="L26" s="104">
        <v>1</v>
      </c>
      <c r="M26" s="104"/>
      <c r="N26" s="104">
        <v>25</v>
      </c>
      <c r="O26" s="104"/>
      <c r="P26" s="104" t="s">
        <v>535</v>
      </c>
      <c r="Q26" s="104"/>
      <c r="R26" s="104">
        <v>0.12</v>
      </c>
      <c r="S26" s="104"/>
      <c r="T26" s="104"/>
      <c r="U26" s="104"/>
      <c r="V26" s="104"/>
      <c r="W26" s="104" t="s">
        <v>534</v>
      </c>
      <c r="X26" s="249"/>
      <c r="Y26" s="251"/>
      <c r="Z26" s="104"/>
      <c r="AA26" s="250"/>
    </row>
    <row r="27" spans="1:27" ht="63" x14ac:dyDescent="0.25">
      <c r="A27" s="104">
        <v>3</v>
      </c>
      <c r="B27" s="233"/>
      <c r="C27" s="256" t="s">
        <v>677</v>
      </c>
      <c r="D27" s="233"/>
      <c r="E27" s="251" t="s">
        <v>677</v>
      </c>
      <c r="F27" s="104"/>
      <c r="G27" s="256">
        <v>0.38</v>
      </c>
      <c r="H27" s="104"/>
      <c r="I27" s="256">
        <v>0.38</v>
      </c>
      <c r="J27" s="104">
        <v>2020</v>
      </c>
      <c r="K27" s="104"/>
      <c r="L27" s="104">
        <v>1</v>
      </c>
      <c r="M27" s="104"/>
      <c r="N27" s="104">
        <v>25</v>
      </c>
      <c r="O27" s="104"/>
      <c r="P27" s="104" t="s">
        <v>535</v>
      </c>
      <c r="Q27" s="104"/>
      <c r="R27" s="106">
        <v>6.7000000000000004E-2</v>
      </c>
      <c r="S27" s="104"/>
      <c r="T27" s="104"/>
      <c r="U27" s="104"/>
      <c r="V27" s="104"/>
      <c r="W27" s="104" t="s">
        <v>534</v>
      </c>
      <c r="X27" s="249"/>
      <c r="Y27" s="251"/>
      <c r="Z27" s="104"/>
      <c r="AA27" s="250"/>
    </row>
    <row r="28" spans="1:27" ht="31.5" x14ac:dyDescent="0.25">
      <c r="A28" s="104">
        <v>4</v>
      </c>
      <c r="B28" s="104"/>
      <c r="C28" s="256" t="s">
        <v>678</v>
      </c>
      <c r="D28" s="104"/>
      <c r="E28" s="251" t="s">
        <v>678</v>
      </c>
      <c r="F28" s="104"/>
      <c r="G28" s="256">
        <v>0.38</v>
      </c>
      <c r="H28" s="104"/>
      <c r="I28" s="256">
        <v>0.38</v>
      </c>
      <c r="J28" s="104">
        <v>2020</v>
      </c>
      <c r="K28" s="104"/>
      <c r="L28" s="104">
        <v>1</v>
      </c>
      <c r="M28" s="104"/>
      <c r="N28" s="104">
        <v>25</v>
      </c>
      <c r="O28" s="104"/>
      <c r="P28" s="104" t="s">
        <v>535</v>
      </c>
      <c r="Q28" s="104"/>
      <c r="R28" s="106">
        <v>2.7E-2</v>
      </c>
      <c r="S28" s="104"/>
      <c r="T28" s="104"/>
      <c r="U28" s="104"/>
      <c r="V28" s="104"/>
      <c r="W28" s="104" t="s">
        <v>534</v>
      </c>
      <c r="X28" s="249"/>
      <c r="Y28" s="251"/>
      <c r="Z28" s="104"/>
      <c r="AA28" s="250"/>
    </row>
    <row r="29" spans="1:27" ht="31.5" x14ac:dyDescent="0.25">
      <c r="A29" s="104">
        <v>5</v>
      </c>
      <c r="B29" s="233"/>
      <c r="C29" s="256" t="s">
        <v>679</v>
      </c>
      <c r="D29" s="233"/>
      <c r="E29" s="251" t="s">
        <v>679</v>
      </c>
      <c r="F29" s="104"/>
      <c r="G29" s="256">
        <v>0.38</v>
      </c>
      <c r="H29" s="104"/>
      <c r="I29" s="256">
        <v>0.38</v>
      </c>
      <c r="J29" s="104">
        <v>2020</v>
      </c>
      <c r="K29" s="104"/>
      <c r="L29" s="104">
        <v>1</v>
      </c>
      <c r="M29" s="104"/>
      <c r="N29" s="104">
        <v>25</v>
      </c>
      <c r="O29" s="104"/>
      <c r="P29" s="104" t="s">
        <v>535</v>
      </c>
      <c r="Q29" s="104"/>
      <c r="R29" s="106">
        <v>1.4999999999999999E-2</v>
      </c>
      <c r="S29" s="104"/>
      <c r="T29" s="104"/>
      <c r="U29" s="104"/>
      <c r="V29" s="104"/>
      <c r="W29" s="104" t="s">
        <v>534</v>
      </c>
      <c r="X29" s="249"/>
      <c r="Y29" s="251"/>
      <c r="Z29" s="104"/>
      <c r="AA29" s="250"/>
    </row>
    <row r="30" spans="1:27" ht="47.25" x14ac:dyDescent="0.25">
      <c r="A30" s="104">
        <v>6</v>
      </c>
      <c r="B30" s="233"/>
      <c r="C30" s="256" t="s">
        <v>680</v>
      </c>
      <c r="D30" s="233"/>
      <c r="E30" s="251" t="s">
        <v>680</v>
      </c>
      <c r="F30" s="104"/>
      <c r="G30" s="256">
        <v>0.38</v>
      </c>
      <c r="H30" s="104"/>
      <c r="I30" s="256">
        <v>0.38</v>
      </c>
      <c r="J30" s="104">
        <v>2020</v>
      </c>
      <c r="K30" s="104"/>
      <c r="L30" s="104">
        <v>1</v>
      </c>
      <c r="M30" s="104"/>
      <c r="N30" s="104">
        <v>25</v>
      </c>
      <c r="O30" s="104"/>
      <c r="P30" s="104" t="s">
        <v>535</v>
      </c>
      <c r="Q30" s="104"/>
      <c r="R30" s="106">
        <v>3.3000000000000002E-2</v>
      </c>
      <c r="S30" s="104"/>
      <c r="T30" s="104"/>
      <c r="U30" s="104"/>
      <c r="V30" s="104"/>
      <c r="W30" s="104" t="s">
        <v>534</v>
      </c>
      <c r="X30" s="249"/>
      <c r="Y30" s="251"/>
      <c r="Z30" s="104"/>
      <c r="AA30" s="250"/>
    </row>
    <row r="31" spans="1:27" ht="31.5" x14ac:dyDescent="0.25">
      <c r="A31" s="104">
        <v>7</v>
      </c>
      <c r="B31" s="233"/>
      <c r="C31" s="256" t="s">
        <v>681</v>
      </c>
      <c r="D31" s="233"/>
      <c r="E31" s="251" t="s">
        <v>681</v>
      </c>
      <c r="F31" s="104"/>
      <c r="G31" s="256">
        <v>0.38</v>
      </c>
      <c r="H31" s="104"/>
      <c r="I31" s="256">
        <v>0.38</v>
      </c>
      <c r="J31" s="104">
        <v>2020</v>
      </c>
      <c r="K31" s="104"/>
      <c r="L31" s="104">
        <v>1</v>
      </c>
      <c r="M31" s="104"/>
      <c r="N31" s="104">
        <v>25</v>
      </c>
      <c r="O31" s="104"/>
      <c r="P31" s="104" t="s">
        <v>535</v>
      </c>
      <c r="Q31" s="104"/>
      <c r="R31" s="106">
        <v>2.1000000000000001E-2</v>
      </c>
      <c r="S31" s="104"/>
      <c r="T31" s="104"/>
      <c r="U31" s="104"/>
      <c r="V31" s="104"/>
      <c r="W31" s="104" t="s">
        <v>534</v>
      </c>
      <c r="X31" s="249"/>
      <c r="Y31" s="251"/>
      <c r="Z31" s="233"/>
      <c r="AA31" s="252"/>
    </row>
    <row r="32" spans="1:27" ht="47.25" x14ac:dyDescent="0.25">
      <c r="A32" s="104">
        <v>8</v>
      </c>
      <c r="B32" s="233"/>
      <c r="C32" s="256" t="s">
        <v>682</v>
      </c>
      <c r="D32" s="233"/>
      <c r="E32" s="251" t="s">
        <v>682</v>
      </c>
      <c r="F32" s="104"/>
      <c r="G32" s="256">
        <v>0.38</v>
      </c>
      <c r="H32" s="104"/>
      <c r="I32" s="256">
        <v>0.38</v>
      </c>
      <c r="J32" s="104">
        <v>2020</v>
      </c>
      <c r="K32" s="104"/>
      <c r="L32" s="104">
        <v>1</v>
      </c>
      <c r="M32" s="104"/>
      <c r="N32" s="104">
        <v>25</v>
      </c>
      <c r="O32" s="104"/>
      <c r="P32" s="104" t="s">
        <v>535</v>
      </c>
      <c r="Q32" s="104"/>
      <c r="R32" s="106">
        <v>4.9000000000000002E-2</v>
      </c>
      <c r="S32" s="104"/>
      <c r="T32" s="104"/>
      <c r="U32" s="104"/>
      <c r="V32" s="104"/>
      <c r="W32" s="104" t="s">
        <v>534</v>
      </c>
      <c r="X32" s="249"/>
      <c r="Y32" s="251"/>
      <c r="Z32" s="233"/>
      <c r="AA32" s="252"/>
    </row>
    <row r="33" spans="1:27" ht="47.25" x14ac:dyDescent="0.25">
      <c r="A33" s="104">
        <v>9</v>
      </c>
      <c r="B33" s="104"/>
      <c r="C33" s="256" t="s">
        <v>683</v>
      </c>
      <c r="D33" s="104"/>
      <c r="E33" s="251" t="s">
        <v>683</v>
      </c>
      <c r="F33" s="104"/>
      <c r="G33" s="256">
        <v>0.38</v>
      </c>
      <c r="H33" s="104"/>
      <c r="I33" s="256">
        <v>0.38</v>
      </c>
      <c r="J33" s="104">
        <v>2020</v>
      </c>
      <c r="K33" s="104"/>
      <c r="L33" s="104">
        <v>1</v>
      </c>
      <c r="M33" s="104"/>
      <c r="N33" s="104">
        <v>25</v>
      </c>
      <c r="O33" s="104"/>
      <c r="P33" s="104" t="s">
        <v>535</v>
      </c>
      <c r="Q33" s="104"/>
      <c r="R33" s="106">
        <v>2.4E-2</v>
      </c>
      <c r="S33" s="104"/>
      <c r="T33" s="104"/>
      <c r="U33" s="104"/>
      <c r="V33" s="104"/>
      <c r="W33" s="104" t="s">
        <v>534</v>
      </c>
      <c r="X33" s="249"/>
      <c r="Y33" s="251"/>
      <c r="Z33" s="233"/>
      <c r="AA33" s="252"/>
    </row>
    <row r="34" spans="1:27" ht="47.25" x14ac:dyDescent="0.25">
      <c r="A34" s="104">
        <v>10</v>
      </c>
      <c r="B34" s="233"/>
      <c r="C34" s="256" t="s">
        <v>680</v>
      </c>
      <c r="D34" s="233"/>
      <c r="E34" s="251" t="s">
        <v>680</v>
      </c>
      <c r="F34" s="104"/>
      <c r="G34" s="256">
        <v>0.38</v>
      </c>
      <c r="H34" s="104"/>
      <c r="I34" s="256">
        <v>0.38</v>
      </c>
      <c r="J34" s="104">
        <v>2020</v>
      </c>
      <c r="K34" s="104"/>
      <c r="L34" s="104">
        <v>2</v>
      </c>
      <c r="M34" s="104"/>
      <c r="N34" s="104">
        <v>25</v>
      </c>
      <c r="O34" s="104"/>
      <c r="P34" s="104" t="s">
        <v>535</v>
      </c>
      <c r="Q34" s="104"/>
      <c r="R34" s="106">
        <v>5.0999999999999997E-2</v>
      </c>
      <c r="S34" s="233"/>
      <c r="T34" s="233"/>
      <c r="U34" s="233"/>
      <c r="V34" s="104" t="s">
        <v>534</v>
      </c>
      <c r="W34" s="104" t="s">
        <v>534</v>
      </c>
      <c r="X34" s="249"/>
      <c r="Y34" s="251"/>
      <c r="Z34" s="233"/>
      <c r="AA34" s="252"/>
    </row>
    <row r="35" spans="1:27" ht="31.5" x14ac:dyDescent="0.25">
      <c r="A35" s="104">
        <v>11</v>
      </c>
      <c r="B35" s="104"/>
      <c r="C35" s="256" t="s">
        <v>684</v>
      </c>
      <c r="D35" s="104"/>
      <c r="E35" s="251" t="s">
        <v>684</v>
      </c>
      <c r="F35" s="104"/>
      <c r="G35" s="256">
        <v>0.38</v>
      </c>
      <c r="H35" s="104"/>
      <c r="I35" s="256">
        <v>0.38</v>
      </c>
      <c r="J35" s="104">
        <v>2020</v>
      </c>
      <c r="K35" s="104"/>
      <c r="L35" s="104">
        <v>2</v>
      </c>
      <c r="M35" s="104"/>
      <c r="N35" s="104">
        <v>25</v>
      </c>
      <c r="O35" s="104"/>
      <c r="P35" s="104" t="s">
        <v>535</v>
      </c>
      <c r="Q35" s="104"/>
      <c r="R35" s="106">
        <v>2.5000000000000001E-2</v>
      </c>
      <c r="S35" s="233"/>
      <c r="T35" s="233"/>
      <c r="U35" s="233"/>
      <c r="V35" s="104" t="s">
        <v>534</v>
      </c>
      <c r="W35" s="104" t="s">
        <v>534</v>
      </c>
      <c r="X35" s="249"/>
      <c r="Y35" s="251"/>
      <c r="Z35" s="233"/>
      <c r="AA35" s="252"/>
    </row>
    <row r="36" spans="1:27" ht="31.5" x14ac:dyDescent="0.25">
      <c r="A36" s="104">
        <v>12</v>
      </c>
      <c r="B36" s="233"/>
      <c r="C36" s="256" t="s">
        <v>685</v>
      </c>
      <c r="D36" s="233"/>
      <c r="E36" s="251" t="s">
        <v>685</v>
      </c>
      <c r="F36" s="104"/>
      <c r="G36" s="256">
        <v>0.38</v>
      </c>
      <c r="H36" s="104"/>
      <c r="I36" s="256">
        <v>0.38</v>
      </c>
      <c r="J36" s="104">
        <v>2020</v>
      </c>
      <c r="K36" s="104"/>
      <c r="L36" s="104">
        <v>1</v>
      </c>
      <c r="M36" s="104"/>
      <c r="N36" s="106">
        <v>35</v>
      </c>
      <c r="O36" s="104"/>
      <c r="P36" s="104" t="s">
        <v>535</v>
      </c>
      <c r="Q36" s="104"/>
      <c r="R36" s="106">
        <v>1.6E-2</v>
      </c>
      <c r="S36" s="104"/>
      <c r="T36" s="104"/>
      <c r="U36" s="104"/>
      <c r="V36" s="104"/>
      <c r="W36" s="104" t="s">
        <v>534</v>
      </c>
      <c r="X36" s="249"/>
      <c r="Y36" s="251"/>
      <c r="Z36" s="233"/>
      <c r="AA36" s="252"/>
    </row>
    <row r="37" spans="1:27" ht="31.5" x14ac:dyDescent="0.25">
      <c r="A37" s="104">
        <v>13</v>
      </c>
      <c r="B37" s="104"/>
      <c r="C37" s="256" t="s">
        <v>686</v>
      </c>
      <c r="D37" s="104"/>
      <c r="E37" s="251" t="s">
        <v>686</v>
      </c>
      <c r="F37" s="104"/>
      <c r="G37" s="256">
        <v>0.38</v>
      </c>
      <c r="H37" s="104"/>
      <c r="I37" s="256">
        <v>0.38</v>
      </c>
      <c r="J37" s="104">
        <v>2020</v>
      </c>
      <c r="K37" s="104"/>
      <c r="L37" s="104">
        <v>1</v>
      </c>
      <c r="M37" s="104"/>
      <c r="N37" s="106">
        <v>35</v>
      </c>
      <c r="O37" s="104"/>
      <c r="P37" s="104" t="s">
        <v>535</v>
      </c>
      <c r="Q37" s="104"/>
      <c r="R37" s="106">
        <v>8.5999999999999993E-2</v>
      </c>
      <c r="S37" s="104"/>
      <c r="T37" s="104"/>
      <c r="U37" s="104"/>
      <c r="V37" s="104"/>
      <c r="W37" s="104" t="s">
        <v>534</v>
      </c>
      <c r="X37" s="249"/>
      <c r="Y37" s="251"/>
      <c r="Z37" s="233"/>
      <c r="AA37" s="252"/>
    </row>
    <row r="38" spans="1:27" ht="31.5" x14ac:dyDescent="0.25">
      <c r="A38" s="104">
        <v>14</v>
      </c>
      <c r="B38" s="104"/>
      <c r="C38" s="256" t="s">
        <v>687</v>
      </c>
      <c r="D38" s="104"/>
      <c r="E38" s="251" t="s">
        <v>687</v>
      </c>
      <c r="F38" s="104"/>
      <c r="G38" s="256">
        <v>0.38</v>
      </c>
      <c r="H38" s="104"/>
      <c r="I38" s="256">
        <v>0.38</v>
      </c>
      <c r="J38" s="104">
        <v>2020</v>
      </c>
      <c r="K38" s="104"/>
      <c r="L38" s="104">
        <v>1</v>
      </c>
      <c r="M38" s="104"/>
      <c r="N38" s="106">
        <v>50</v>
      </c>
      <c r="O38" s="104"/>
      <c r="P38" s="104" t="s">
        <v>535</v>
      </c>
      <c r="Q38" s="104"/>
      <c r="R38" s="106">
        <v>0.03</v>
      </c>
      <c r="S38" s="104"/>
      <c r="T38" s="104"/>
      <c r="U38" s="104"/>
      <c r="V38" s="104"/>
      <c r="W38" s="104" t="s">
        <v>534</v>
      </c>
      <c r="X38" s="249"/>
      <c r="Y38" s="251"/>
      <c r="Z38" s="233"/>
      <c r="AA38" s="252"/>
    </row>
    <row r="39" spans="1:27" ht="47.25" x14ac:dyDescent="0.25">
      <c r="A39" s="104">
        <v>15</v>
      </c>
      <c r="B39" s="104"/>
      <c r="C39" s="251" t="s">
        <v>688</v>
      </c>
      <c r="D39" s="104"/>
      <c r="E39" s="256" t="s">
        <v>688</v>
      </c>
      <c r="F39" s="104"/>
      <c r="G39" s="256">
        <v>0.38</v>
      </c>
      <c r="H39" s="104"/>
      <c r="I39" s="256">
        <v>0.38</v>
      </c>
      <c r="J39" s="104">
        <v>2020</v>
      </c>
      <c r="K39" s="104"/>
      <c r="L39" s="104">
        <v>2</v>
      </c>
      <c r="M39" s="104"/>
      <c r="N39" s="106">
        <v>50</v>
      </c>
      <c r="O39" s="104"/>
      <c r="P39" s="104" t="s">
        <v>535</v>
      </c>
      <c r="Q39" s="104"/>
      <c r="R39" s="106">
        <v>0.70299999999999996</v>
      </c>
      <c r="S39" s="104"/>
      <c r="T39" s="104"/>
      <c r="U39" s="104"/>
      <c r="V39" s="104" t="s">
        <v>534</v>
      </c>
      <c r="W39" s="104" t="s">
        <v>534</v>
      </c>
      <c r="X39" s="249"/>
      <c r="Y39" s="251"/>
      <c r="Z39" s="104"/>
      <c r="AA39" s="252"/>
    </row>
    <row r="40" spans="1:27" ht="63" x14ac:dyDescent="0.25">
      <c r="A40" s="104">
        <v>16</v>
      </c>
      <c r="B40" s="233"/>
      <c r="C40" s="251" t="s">
        <v>689</v>
      </c>
      <c r="D40" s="104"/>
      <c r="E40" s="256" t="s">
        <v>689</v>
      </c>
      <c r="F40" s="104"/>
      <c r="G40" s="256">
        <v>0.38</v>
      </c>
      <c r="H40" s="104"/>
      <c r="I40" s="256">
        <v>0.38</v>
      </c>
      <c r="J40" s="104">
        <v>2020</v>
      </c>
      <c r="K40" s="104"/>
      <c r="L40" s="104">
        <v>1</v>
      </c>
      <c r="M40" s="104"/>
      <c r="N40" s="106">
        <v>70</v>
      </c>
      <c r="O40" s="104"/>
      <c r="P40" s="104" t="s">
        <v>535</v>
      </c>
      <c r="Q40" s="104"/>
      <c r="R40" s="106">
        <v>0.26600000000000001</v>
      </c>
      <c r="S40" s="104"/>
      <c r="T40" s="104"/>
      <c r="U40" s="104"/>
      <c r="V40" s="104"/>
      <c r="W40" s="104" t="s">
        <v>534</v>
      </c>
      <c r="X40" s="249"/>
      <c r="Y40" s="251"/>
      <c r="Z40" s="233"/>
      <c r="AA40" s="252"/>
    </row>
    <row r="41" spans="1:27" ht="63" x14ac:dyDescent="0.25">
      <c r="A41" s="104">
        <v>17</v>
      </c>
      <c r="B41" s="233"/>
      <c r="C41" s="251" t="s">
        <v>690</v>
      </c>
      <c r="D41" s="104"/>
      <c r="E41" s="256" t="s">
        <v>690</v>
      </c>
      <c r="F41" s="104"/>
      <c r="G41" s="256">
        <v>0.38</v>
      </c>
      <c r="H41" s="104"/>
      <c r="I41" s="256">
        <v>0.38</v>
      </c>
      <c r="J41" s="104">
        <v>2020</v>
      </c>
      <c r="K41" s="104"/>
      <c r="L41" s="104">
        <v>1</v>
      </c>
      <c r="M41" s="104"/>
      <c r="N41" s="106">
        <v>70</v>
      </c>
      <c r="O41" s="104"/>
      <c r="P41" s="104" t="s">
        <v>535</v>
      </c>
      <c r="Q41" s="104"/>
      <c r="R41" s="106">
        <v>0.30199999999999999</v>
      </c>
      <c r="S41" s="104"/>
      <c r="T41" s="104"/>
      <c r="U41" s="104"/>
      <c r="V41" s="104"/>
      <c r="W41" s="104" t="s">
        <v>534</v>
      </c>
      <c r="X41" s="249"/>
      <c r="Y41" s="251"/>
      <c r="Z41" s="233"/>
      <c r="AA41" s="252"/>
    </row>
    <row r="42" spans="1:27" ht="47.25" x14ac:dyDescent="0.25">
      <c r="A42" s="104">
        <v>18</v>
      </c>
      <c r="B42" s="233"/>
      <c r="C42" s="256" t="s">
        <v>691</v>
      </c>
      <c r="D42" s="104"/>
      <c r="E42" s="256" t="s">
        <v>691</v>
      </c>
      <c r="F42" s="104"/>
      <c r="G42" s="256">
        <v>0.38</v>
      </c>
      <c r="H42" s="104"/>
      <c r="I42" s="256">
        <v>0.38</v>
      </c>
      <c r="J42" s="104">
        <v>2020</v>
      </c>
      <c r="K42" s="104"/>
      <c r="L42" s="104">
        <v>1</v>
      </c>
      <c r="M42" s="104"/>
      <c r="N42" s="106">
        <v>70</v>
      </c>
      <c r="O42" s="104"/>
      <c r="P42" s="104" t="s">
        <v>535</v>
      </c>
      <c r="Q42" s="104"/>
      <c r="R42" s="106">
        <v>0.215</v>
      </c>
      <c r="S42" s="104"/>
      <c r="T42" s="104"/>
      <c r="U42" s="104"/>
      <c r="V42" s="104"/>
      <c r="W42" s="104" t="s">
        <v>534</v>
      </c>
      <c r="X42" s="254"/>
      <c r="Y42" s="256"/>
      <c r="Z42" s="233"/>
      <c r="AA42" s="252"/>
    </row>
    <row r="43" spans="1:27" ht="31.5" x14ac:dyDescent="0.25">
      <c r="A43" s="104">
        <v>19</v>
      </c>
      <c r="B43" s="233"/>
      <c r="C43" s="256" t="s">
        <v>692</v>
      </c>
      <c r="D43" s="104"/>
      <c r="E43" s="256" t="s">
        <v>692</v>
      </c>
      <c r="F43" s="104"/>
      <c r="G43" s="256">
        <v>0.38</v>
      </c>
      <c r="H43" s="104"/>
      <c r="I43" s="256">
        <v>0.38</v>
      </c>
      <c r="J43" s="104">
        <v>2020</v>
      </c>
      <c r="K43" s="104"/>
      <c r="L43" s="104">
        <v>1</v>
      </c>
      <c r="M43" s="104"/>
      <c r="N43" s="106">
        <v>70</v>
      </c>
      <c r="O43" s="104"/>
      <c r="P43" s="104" t="s">
        <v>535</v>
      </c>
      <c r="Q43" s="104"/>
      <c r="R43" s="106">
        <v>0.26400000000000001</v>
      </c>
      <c r="S43" s="104"/>
      <c r="T43" s="104"/>
      <c r="U43" s="104"/>
      <c r="V43" s="104"/>
      <c r="W43" s="104" t="s">
        <v>534</v>
      </c>
      <c r="X43" s="254"/>
      <c r="Y43" s="256"/>
      <c r="Z43" s="233"/>
      <c r="AA43" s="252"/>
    </row>
    <row r="44" spans="1:27" ht="63" x14ac:dyDescent="0.25">
      <c r="A44" s="104">
        <v>20</v>
      </c>
      <c r="B44" s="233"/>
      <c r="C44" s="256" t="s">
        <v>693</v>
      </c>
      <c r="D44" s="104"/>
      <c r="E44" s="256" t="s">
        <v>693</v>
      </c>
      <c r="F44" s="104"/>
      <c r="G44" s="256">
        <v>10</v>
      </c>
      <c r="H44" s="104"/>
      <c r="I44" s="256">
        <v>10</v>
      </c>
      <c r="J44" s="104">
        <v>2020</v>
      </c>
      <c r="K44" s="104"/>
      <c r="L44" s="104">
        <v>1</v>
      </c>
      <c r="M44" s="104"/>
      <c r="N44" s="106">
        <v>95</v>
      </c>
      <c r="O44" s="104"/>
      <c r="P44" s="104" t="s">
        <v>535</v>
      </c>
      <c r="Q44" s="104"/>
      <c r="R44" s="106">
        <v>0.34499999999999997</v>
      </c>
      <c r="S44" s="104"/>
      <c r="T44" s="104"/>
      <c r="U44" s="104"/>
      <c r="V44" s="104"/>
      <c r="W44" s="104" t="s">
        <v>534</v>
      </c>
      <c r="X44" s="254"/>
      <c r="Y44" s="256"/>
      <c r="Z44" s="233"/>
      <c r="AA44" s="252"/>
    </row>
    <row r="45" spans="1:27" ht="63" x14ac:dyDescent="0.25">
      <c r="A45" s="104">
        <v>21</v>
      </c>
      <c r="B45" s="233"/>
      <c r="C45" s="256" t="s">
        <v>694</v>
      </c>
      <c r="D45" s="104"/>
      <c r="E45" s="256" t="s">
        <v>694</v>
      </c>
      <c r="F45" s="104"/>
      <c r="G45" s="256">
        <v>10</v>
      </c>
      <c r="H45" s="104"/>
      <c r="I45" s="256">
        <v>10</v>
      </c>
      <c r="J45" s="104">
        <v>2020</v>
      </c>
      <c r="K45" s="104"/>
      <c r="L45" s="104">
        <v>1</v>
      </c>
      <c r="M45" s="104"/>
      <c r="N45" s="106">
        <v>150</v>
      </c>
      <c r="O45" s="104"/>
      <c r="P45" s="104" t="s">
        <v>538</v>
      </c>
      <c r="Q45" s="104"/>
      <c r="R45" s="106">
        <v>6.5000000000000002E-2</v>
      </c>
      <c r="S45" s="104"/>
      <c r="T45" s="104"/>
      <c r="U45" s="104"/>
      <c r="V45" s="104"/>
      <c r="W45" s="104" t="s">
        <v>674</v>
      </c>
      <c r="X45" s="254"/>
      <c r="Y45" s="256"/>
      <c r="Z45" s="233"/>
      <c r="AA45" s="2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69" t="str">
        <f>'1. паспорт местоположение'!A5</f>
        <v>Год раскрытия информации: 2020 год</v>
      </c>
      <c r="B5" s="269"/>
      <c r="C5" s="269"/>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0" customFormat="1" ht="18.75" x14ac:dyDescent="0.3">
      <c r="A6" s="15"/>
      <c r="E6" s="14"/>
      <c r="F6" s="14"/>
      <c r="G6" s="13"/>
    </row>
    <row r="7" spans="1:29" s="10" customFormat="1" ht="18.75" x14ac:dyDescent="0.2">
      <c r="A7" s="273" t="s">
        <v>10</v>
      </c>
      <c r="B7" s="273"/>
      <c r="C7" s="273"/>
      <c r="D7" s="11"/>
      <c r="E7" s="11"/>
      <c r="F7" s="11"/>
      <c r="G7" s="11"/>
      <c r="H7" s="11"/>
      <c r="I7" s="11"/>
      <c r="J7" s="11"/>
      <c r="K7" s="11"/>
      <c r="L7" s="11"/>
      <c r="M7" s="11"/>
      <c r="N7" s="11"/>
      <c r="O7" s="11"/>
      <c r="P7" s="11"/>
      <c r="Q7" s="11"/>
      <c r="R7" s="11"/>
      <c r="S7" s="11"/>
      <c r="T7" s="11"/>
      <c r="U7" s="11"/>
    </row>
    <row r="8" spans="1:29" s="10" customFormat="1" ht="18.75" x14ac:dyDescent="0.2">
      <c r="A8" s="273"/>
      <c r="B8" s="273"/>
      <c r="C8" s="273"/>
      <c r="D8" s="12"/>
      <c r="E8" s="12"/>
      <c r="F8" s="12"/>
      <c r="G8" s="12"/>
      <c r="H8" s="11"/>
      <c r="I8" s="11"/>
      <c r="J8" s="11"/>
      <c r="K8" s="11"/>
      <c r="L8" s="11"/>
      <c r="M8" s="11"/>
      <c r="N8" s="11"/>
      <c r="O8" s="11"/>
      <c r="P8" s="11"/>
      <c r="Q8" s="11"/>
      <c r="R8" s="11"/>
      <c r="S8" s="11"/>
      <c r="T8" s="11"/>
      <c r="U8" s="11"/>
    </row>
    <row r="9" spans="1:29" s="10" customFormat="1" ht="18.75" x14ac:dyDescent="0.2">
      <c r="A9" s="274" t="str">
        <f>'1. паспорт местоположение'!A9</f>
        <v>ООО "Электрические сети"</v>
      </c>
      <c r="B9" s="274"/>
      <c r="C9" s="274"/>
      <c r="D9" s="6"/>
      <c r="E9" s="6"/>
      <c r="F9" s="6"/>
      <c r="G9" s="6"/>
      <c r="H9" s="11"/>
      <c r="I9" s="11"/>
      <c r="J9" s="11"/>
      <c r="K9" s="11"/>
      <c r="L9" s="11"/>
      <c r="M9" s="11"/>
      <c r="N9" s="11"/>
      <c r="O9" s="11"/>
      <c r="P9" s="11"/>
      <c r="Q9" s="11"/>
      <c r="R9" s="11"/>
      <c r="S9" s="11"/>
      <c r="T9" s="11"/>
      <c r="U9" s="11"/>
    </row>
    <row r="10" spans="1:29" s="10" customFormat="1" ht="18.75" x14ac:dyDescent="0.2">
      <c r="A10" s="270" t="s">
        <v>9</v>
      </c>
      <c r="B10" s="270"/>
      <c r="C10" s="270"/>
      <c r="D10" s="4"/>
      <c r="E10" s="4"/>
      <c r="F10" s="4"/>
      <c r="G10" s="4"/>
      <c r="H10" s="11"/>
      <c r="I10" s="11"/>
      <c r="J10" s="11"/>
      <c r="K10" s="11"/>
      <c r="L10" s="11"/>
      <c r="M10" s="11"/>
      <c r="N10" s="11"/>
      <c r="O10" s="11"/>
      <c r="P10" s="11"/>
      <c r="Q10" s="11"/>
      <c r="R10" s="11"/>
      <c r="S10" s="11"/>
      <c r="T10" s="11"/>
      <c r="U10" s="11"/>
    </row>
    <row r="11" spans="1:29" s="10" customFormat="1" ht="18.75" x14ac:dyDescent="0.2">
      <c r="A11" s="273"/>
      <c r="B11" s="273"/>
      <c r="C11" s="273"/>
      <c r="D11" s="12"/>
      <c r="E11" s="12"/>
      <c r="F11" s="12"/>
      <c r="G11" s="12"/>
      <c r="H11" s="11"/>
      <c r="I11" s="11"/>
      <c r="J11" s="11"/>
      <c r="K11" s="11"/>
      <c r="L11" s="11"/>
      <c r="M11" s="11"/>
      <c r="N11" s="11"/>
      <c r="O11" s="11"/>
      <c r="P11" s="11"/>
      <c r="Q11" s="11"/>
      <c r="R11" s="11"/>
      <c r="S11" s="11"/>
      <c r="T11" s="11"/>
      <c r="U11" s="11"/>
    </row>
    <row r="12" spans="1:29" s="10" customFormat="1" ht="18.75" x14ac:dyDescent="0.2">
      <c r="A12" s="274" t="str">
        <f>'1. паспорт местоположение'!A12</f>
        <v>Г</v>
      </c>
      <c r="B12" s="274"/>
      <c r="C12" s="274"/>
      <c r="D12" s="6"/>
      <c r="E12" s="6"/>
      <c r="F12" s="6"/>
      <c r="G12" s="6"/>
      <c r="H12" s="11"/>
      <c r="I12" s="11"/>
      <c r="J12" s="11"/>
      <c r="K12" s="11"/>
      <c r="L12" s="11"/>
      <c r="M12" s="11"/>
      <c r="N12" s="11"/>
      <c r="O12" s="11"/>
      <c r="P12" s="11"/>
      <c r="Q12" s="11"/>
      <c r="R12" s="11"/>
      <c r="S12" s="11"/>
      <c r="T12" s="11"/>
      <c r="U12" s="11"/>
    </row>
    <row r="13" spans="1:29" s="10" customFormat="1" ht="18.75" x14ac:dyDescent="0.2">
      <c r="A13" s="270" t="s">
        <v>8</v>
      </c>
      <c r="B13" s="270"/>
      <c r="C13" s="27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7"/>
      <c r="B14" s="277"/>
      <c r="C14" s="277"/>
      <c r="D14" s="8"/>
      <c r="E14" s="8"/>
      <c r="F14" s="8"/>
      <c r="G14" s="8"/>
      <c r="H14" s="8"/>
      <c r="I14" s="8"/>
      <c r="J14" s="8"/>
      <c r="K14" s="8"/>
      <c r="L14" s="8"/>
      <c r="M14" s="8"/>
      <c r="N14" s="8"/>
      <c r="O14" s="8"/>
      <c r="P14" s="8"/>
      <c r="Q14" s="8"/>
      <c r="R14" s="8"/>
      <c r="S14" s="8"/>
      <c r="T14" s="8"/>
      <c r="U14" s="8"/>
    </row>
    <row r="15" spans="1:29" s="2" customFormat="1" ht="15.75" x14ac:dyDescent="0.2">
      <c r="A15" s="274"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5" s="274"/>
      <c r="C15" s="274"/>
      <c r="D15" s="6"/>
      <c r="E15" s="6"/>
      <c r="F15" s="6"/>
      <c r="G15" s="6"/>
      <c r="H15" s="6"/>
      <c r="I15" s="6"/>
      <c r="J15" s="6"/>
      <c r="K15" s="6"/>
      <c r="L15" s="6"/>
      <c r="M15" s="6"/>
      <c r="N15" s="6"/>
      <c r="O15" s="6"/>
      <c r="P15" s="6"/>
      <c r="Q15" s="6"/>
      <c r="R15" s="6"/>
      <c r="S15" s="6"/>
      <c r="T15" s="6"/>
      <c r="U15" s="6"/>
    </row>
    <row r="16" spans="1:29" s="2" customFormat="1" ht="15" customHeight="1" x14ac:dyDescent="0.2">
      <c r="A16" s="270" t="s">
        <v>7</v>
      </c>
      <c r="B16" s="270"/>
      <c r="C16" s="270"/>
      <c r="D16" s="4"/>
      <c r="E16" s="4"/>
      <c r="F16" s="4"/>
      <c r="G16" s="4"/>
      <c r="H16" s="4"/>
      <c r="I16" s="4"/>
      <c r="J16" s="4"/>
      <c r="K16" s="4"/>
      <c r="L16" s="4"/>
      <c r="M16" s="4"/>
      <c r="N16" s="4"/>
      <c r="O16" s="4"/>
      <c r="P16" s="4"/>
      <c r="Q16" s="4"/>
      <c r="R16" s="4"/>
      <c r="S16" s="4"/>
      <c r="T16" s="4"/>
      <c r="U16" s="4"/>
    </row>
    <row r="17" spans="1:21" s="2" customFormat="1" ht="15" customHeight="1" x14ac:dyDescent="0.2">
      <c r="A17" s="276"/>
      <c r="B17" s="276"/>
      <c r="C17" s="276"/>
      <c r="D17" s="3"/>
      <c r="E17" s="3"/>
      <c r="F17" s="3"/>
      <c r="G17" s="3"/>
      <c r="H17" s="3"/>
      <c r="I17" s="3"/>
      <c r="J17" s="3"/>
      <c r="K17" s="3"/>
      <c r="L17" s="3"/>
      <c r="M17" s="3"/>
      <c r="N17" s="3"/>
      <c r="O17" s="3"/>
      <c r="P17" s="3"/>
      <c r="Q17" s="3"/>
      <c r="R17" s="3"/>
    </row>
    <row r="18" spans="1:21" s="2" customFormat="1" ht="27.75" customHeight="1" x14ac:dyDescent="0.2">
      <c r="A18" s="271" t="s">
        <v>448</v>
      </c>
      <c r="B18" s="271"/>
      <c r="C18" s="27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460</v>
      </c>
      <c r="C22" s="66" t="s">
        <v>514</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515</v>
      </c>
      <c r="D23" s="21"/>
      <c r="E23" s="21"/>
      <c r="F23" s="21"/>
      <c r="G23" s="21"/>
      <c r="H23" s="21"/>
      <c r="I23" s="21"/>
      <c r="J23" s="21"/>
      <c r="K23" s="21"/>
      <c r="L23" s="21"/>
      <c r="M23" s="21"/>
      <c r="N23" s="21"/>
      <c r="O23" s="21"/>
      <c r="P23" s="21"/>
      <c r="Q23" s="21"/>
      <c r="R23" s="21"/>
      <c r="S23" s="21"/>
      <c r="T23" s="21"/>
      <c r="U23" s="21"/>
    </row>
    <row r="24" spans="1:21" ht="114" customHeight="1" x14ac:dyDescent="0.25">
      <c r="A24" s="22" t="s">
        <v>63</v>
      </c>
      <c r="B24" s="24" t="s">
        <v>507</v>
      </c>
      <c r="C24" s="34" t="s">
        <v>695</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479</v>
      </c>
      <c r="C25" s="34" t="str">
        <f>'1. паспорт местоположение'!C45</f>
        <v>0,54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229</v>
      </c>
      <c r="C26" s="34" t="s">
        <v>502</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461</v>
      </c>
      <c r="C27" s="34" t="s">
        <v>509</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C27" sqref="C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69" t="str">
        <f>'1. паспорт местоположение'!A5</f>
        <v>Год раскрытия информации: 2020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10</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70"/>
      <c r="AB6" s="170"/>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70"/>
      <c r="AB7" s="170"/>
    </row>
    <row r="8" spans="1:28" ht="15.75" x14ac:dyDescent="0.25">
      <c r="A8" s="274" t="str">
        <f>'1. паспорт местоположение'!A9</f>
        <v>ООО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171"/>
      <c r="AB8" s="171"/>
    </row>
    <row r="9" spans="1:28" ht="15.75" x14ac:dyDescent="0.25">
      <c r="A9" s="270" t="s">
        <v>9</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172"/>
      <c r="AB9" s="172"/>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70"/>
      <c r="AB10" s="170"/>
    </row>
    <row r="11" spans="1:28" ht="15.75" x14ac:dyDescent="0.25">
      <c r="A11" s="274" t="str">
        <f>'1. паспорт местоположение'!A12</f>
        <v>Г</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171"/>
      <c r="AB11" s="171"/>
    </row>
    <row r="12" spans="1:28" ht="15.75" x14ac:dyDescent="0.25">
      <c r="A12" s="270" t="s">
        <v>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172"/>
      <c r="AB12" s="172"/>
    </row>
    <row r="13" spans="1:28"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9"/>
      <c r="AB13" s="9"/>
    </row>
    <row r="14" spans="1:28" ht="15.75" x14ac:dyDescent="0.25">
      <c r="A14" s="274"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171"/>
      <c r="AB14" s="171"/>
    </row>
    <row r="15" spans="1:28" ht="15.75" x14ac:dyDescent="0.2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72"/>
      <c r="AB15" s="172"/>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79"/>
      <c r="AB16" s="179"/>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79"/>
      <c r="AB17" s="179"/>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79"/>
      <c r="AB18" s="179"/>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79"/>
      <c r="AB19" s="179"/>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180"/>
      <c r="AB20" s="180"/>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180"/>
      <c r="AB21" s="180"/>
    </row>
    <row r="22" spans="1:28" x14ac:dyDescent="0.25">
      <c r="A22" s="306" t="s">
        <v>478</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181"/>
      <c r="AB22" s="181"/>
    </row>
    <row r="23" spans="1:28" ht="32.25" customHeight="1" x14ac:dyDescent="0.25">
      <c r="A23" s="308" t="s">
        <v>338</v>
      </c>
      <c r="B23" s="309"/>
      <c r="C23" s="309"/>
      <c r="D23" s="309"/>
      <c r="E23" s="309"/>
      <c r="F23" s="309"/>
      <c r="G23" s="309"/>
      <c r="H23" s="309"/>
      <c r="I23" s="309"/>
      <c r="J23" s="309"/>
      <c r="K23" s="309"/>
      <c r="L23" s="310"/>
      <c r="M23" s="307" t="s">
        <v>339</v>
      </c>
      <c r="N23" s="307"/>
      <c r="O23" s="307"/>
      <c r="P23" s="307"/>
      <c r="Q23" s="307"/>
      <c r="R23" s="307"/>
      <c r="S23" s="307"/>
      <c r="T23" s="307"/>
      <c r="U23" s="307"/>
      <c r="V23" s="307"/>
      <c r="W23" s="307"/>
      <c r="X23" s="307"/>
      <c r="Y23" s="307"/>
      <c r="Z23" s="307"/>
    </row>
    <row r="24" spans="1:28" ht="151.5" customHeight="1" x14ac:dyDescent="0.25">
      <c r="A24" s="101" t="s">
        <v>232</v>
      </c>
      <c r="B24" s="102" t="s">
        <v>240</v>
      </c>
      <c r="C24" s="101" t="s">
        <v>332</v>
      </c>
      <c r="D24" s="101" t="s">
        <v>233</v>
      </c>
      <c r="E24" s="101" t="s">
        <v>333</v>
      </c>
      <c r="F24" s="101" t="s">
        <v>335</v>
      </c>
      <c r="G24" s="101" t="s">
        <v>334</v>
      </c>
      <c r="H24" s="101" t="s">
        <v>234</v>
      </c>
      <c r="I24" s="101" t="s">
        <v>336</v>
      </c>
      <c r="J24" s="101" t="s">
        <v>241</v>
      </c>
      <c r="K24" s="102" t="s">
        <v>239</v>
      </c>
      <c r="L24" s="102" t="s">
        <v>235</v>
      </c>
      <c r="M24" s="103" t="s">
        <v>250</v>
      </c>
      <c r="N24" s="102" t="s">
        <v>488</v>
      </c>
      <c r="O24" s="101" t="s">
        <v>248</v>
      </c>
      <c r="P24" s="101" t="s">
        <v>249</v>
      </c>
      <c r="Q24" s="101" t="s">
        <v>247</v>
      </c>
      <c r="R24" s="101" t="s">
        <v>234</v>
      </c>
      <c r="S24" s="101" t="s">
        <v>246</v>
      </c>
      <c r="T24" s="101" t="s">
        <v>245</v>
      </c>
      <c r="U24" s="101" t="s">
        <v>331</v>
      </c>
      <c r="V24" s="101" t="s">
        <v>247</v>
      </c>
      <c r="W24" s="107" t="s">
        <v>238</v>
      </c>
      <c r="X24" s="107" t="s">
        <v>253</v>
      </c>
      <c r="Y24" s="107" t="s">
        <v>254</v>
      </c>
      <c r="Z24" s="109" t="s">
        <v>251</v>
      </c>
    </row>
    <row r="25" spans="1:28" ht="16.5" customHeight="1" x14ac:dyDescent="0.25">
      <c r="A25" s="101">
        <v>1</v>
      </c>
      <c r="B25" s="102">
        <v>2</v>
      </c>
      <c r="C25" s="101">
        <v>3</v>
      </c>
      <c r="D25" s="102">
        <v>4</v>
      </c>
      <c r="E25" s="101">
        <v>5</v>
      </c>
      <c r="F25" s="102">
        <v>6</v>
      </c>
      <c r="G25" s="101">
        <v>7</v>
      </c>
      <c r="H25" s="102">
        <v>8</v>
      </c>
      <c r="I25" s="101">
        <v>9</v>
      </c>
      <c r="J25" s="102">
        <v>10</v>
      </c>
      <c r="K25" s="182">
        <v>11</v>
      </c>
      <c r="L25" s="102">
        <v>12</v>
      </c>
      <c r="M25" s="182">
        <v>13</v>
      </c>
      <c r="N25" s="102">
        <v>14</v>
      </c>
      <c r="O25" s="182">
        <v>15</v>
      </c>
      <c r="P25" s="102">
        <v>16</v>
      </c>
      <c r="Q25" s="182">
        <v>17</v>
      </c>
      <c r="R25" s="102">
        <v>18</v>
      </c>
      <c r="S25" s="182">
        <v>19</v>
      </c>
      <c r="T25" s="102">
        <v>20</v>
      </c>
      <c r="U25" s="182">
        <v>21</v>
      </c>
      <c r="V25" s="102">
        <v>22</v>
      </c>
      <c r="W25" s="182">
        <v>23</v>
      </c>
      <c r="X25" s="102">
        <v>24</v>
      </c>
      <c r="Y25" s="182">
        <v>25</v>
      </c>
      <c r="Z25" s="102">
        <v>26</v>
      </c>
    </row>
    <row r="26" spans="1:28" ht="45.75" customHeight="1" x14ac:dyDescent="0.25">
      <c r="A26" s="94" t="s">
        <v>324</v>
      </c>
      <c r="B26" s="100"/>
      <c r="C26" s="96" t="s">
        <v>325</v>
      </c>
      <c r="D26" s="96" t="s">
        <v>326</v>
      </c>
      <c r="E26" s="96" t="s">
        <v>327</v>
      </c>
      <c r="F26" s="96" t="s">
        <v>242</v>
      </c>
      <c r="G26" s="96" t="s">
        <v>328</v>
      </c>
      <c r="H26" s="96" t="s">
        <v>234</v>
      </c>
      <c r="I26" s="96" t="s">
        <v>329</v>
      </c>
      <c r="J26" s="96" t="s">
        <v>330</v>
      </c>
      <c r="K26" s="93"/>
      <c r="L26" s="97" t="s">
        <v>236</v>
      </c>
      <c r="M26" s="99" t="s">
        <v>244</v>
      </c>
      <c r="N26" s="93"/>
      <c r="O26" s="93"/>
      <c r="P26" s="93"/>
      <c r="Q26" s="93"/>
      <c r="R26" s="93"/>
      <c r="S26" s="93"/>
      <c r="T26" s="93"/>
      <c r="U26" s="93"/>
      <c r="V26" s="93"/>
      <c r="W26" s="93"/>
      <c r="X26" s="93"/>
      <c r="Y26" s="93"/>
      <c r="Z26" s="95" t="s">
        <v>252</v>
      </c>
    </row>
    <row r="27" spans="1:28" ht="24.75" customHeight="1" x14ac:dyDescent="0.25">
      <c r="A27" s="94"/>
      <c r="B27" s="100"/>
      <c r="C27" s="96"/>
      <c r="D27" s="96"/>
      <c r="E27" s="96"/>
      <c r="F27" s="96"/>
      <c r="G27" s="96"/>
      <c r="H27" s="96"/>
      <c r="I27" s="96"/>
      <c r="J27" s="96"/>
      <c r="K27" s="93"/>
      <c r="L27" s="97"/>
      <c r="M27" s="99"/>
      <c r="N27" s="93"/>
      <c r="O27" s="93"/>
      <c r="P27" s="93"/>
      <c r="Q27" s="93"/>
      <c r="R27" s="93"/>
      <c r="S27" s="93"/>
      <c r="T27" s="93"/>
      <c r="U27" s="93"/>
      <c r="V27" s="93"/>
      <c r="W27" s="93"/>
      <c r="X27" s="93"/>
      <c r="Y27" s="93"/>
      <c r="Z27" s="95"/>
    </row>
    <row r="28" spans="1:28" x14ac:dyDescent="0.25">
      <c r="A28" s="93" t="s">
        <v>0</v>
      </c>
      <c r="B28" s="93" t="s">
        <v>0</v>
      </c>
      <c r="C28" s="93" t="s">
        <v>0</v>
      </c>
      <c r="D28" s="93" t="s">
        <v>0</v>
      </c>
      <c r="E28" s="93" t="s">
        <v>0</v>
      </c>
      <c r="F28" s="93" t="s">
        <v>0</v>
      </c>
      <c r="G28" s="93" t="s">
        <v>0</v>
      </c>
      <c r="H28" s="93" t="s">
        <v>0</v>
      </c>
      <c r="I28" s="93" t="s">
        <v>0</v>
      </c>
      <c r="J28" s="93" t="s">
        <v>0</v>
      </c>
      <c r="K28" s="93" t="s">
        <v>0</v>
      </c>
      <c r="L28" s="98"/>
      <c r="M28" s="93"/>
      <c r="N28" s="93"/>
      <c r="O28" s="93"/>
      <c r="P28" s="93"/>
      <c r="Q28" s="93"/>
      <c r="R28" s="93"/>
      <c r="S28" s="93"/>
      <c r="T28" s="93"/>
      <c r="U28" s="93"/>
      <c r="V28" s="93"/>
      <c r="W28" s="93"/>
      <c r="X28" s="93"/>
      <c r="Y28" s="93"/>
      <c r="Z28" s="93"/>
    </row>
    <row r="32" spans="1:28" x14ac:dyDescent="0.25">
      <c r="A32"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69" t="str">
        <f>'1. паспорт местоположение'!A5</f>
        <v>Год раскрытия информации: 2020 год</v>
      </c>
      <c r="B5" s="269"/>
      <c r="C5" s="269"/>
      <c r="D5" s="269"/>
      <c r="E5" s="269"/>
      <c r="F5" s="269"/>
      <c r="G5" s="269"/>
      <c r="H5" s="269"/>
      <c r="I5" s="269"/>
      <c r="J5" s="269"/>
      <c r="K5" s="269"/>
      <c r="L5" s="269"/>
      <c r="M5" s="269"/>
      <c r="N5" s="269"/>
      <c r="O5" s="269"/>
      <c r="P5" s="178"/>
      <c r="Q5" s="178"/>
      <c r="R5" s="178"/>
      <c r="S5" s="178"/>
      <c r="T5" s="178"/>
      <c r="U5" s="178"/>
      <c r="V5" s="178"/>
      <c r="W5" s="178"/>
      <c r="X5" s="178"/>
      <c r="Y5" s="178"/>
      <c r="Z5" s="178"/>
      <c r="AA5" s="178"/>
      <c r="AB5" s="178"/>
    </row>
    <row r="6" spans="1:28" s="10" customFormat="1" ht="18.75" x14ac:dyDescent="0.3">
      <c r="A6" s="15"/>
      <c r="B6" s="15"/>
      <c r="L6" s="13"/>
    </row>
    <row r="7" spans="1:28" s="10" customFormat="1" ht="18.75" x14ac:dyDescent="0.2">
      <c r="A7" s="273" t="s">
        <v>10</v>
      </c>
      <c r="B7" s="273"/>
      <c r="C7" s="273"/>
      <c r="D7" s="273"/>
      <c r="E7" s="273"/>
      <c r="F7" s="273"/>
      <c r="G7" s="273"/>
      <c r="H7" s="273"/>
      <c r="I7" s="273"/>
      <c r="J7" s="273"/>
      <c r="K7" s="273"/>
      <c r="L7" s="273"/>
      <c r="M7" s="273"/>
      <c r="N7" s="273"/>
      <c r="O7" s="273"/>
      <c r="P7" s="11"/>
      <c r="Q7" s="11"/>
      <c r="R7" s="11"/>
      <c r="S7" s="11"/>
      <c r="T7" s="11"/>
      <c r="U7" s="11"/>
      <c r="V7" s="11"/>
      <c r="W7" s="11"/>
      <c r="X7" s="11"/>
      <c r="Y7" s="11"/>
      <c r="Z7" s="11"/>
    </row>
    <row r="8" spans="1:28" s="10" customFormat="1" ht="18.75" x14ac:dyDescent="0.2">
      <c r="A8" s="273"/>
      <c r="B8" s="273"/>
      <c r="C8" s="273"/>
      <c r="D8" s="273"/>
      <c r="E8" s="273"/>
      <c r="F8" s="273"/>
      <c r="G8" s="273"/>
      <c r="H8" s="273"/>
      <c r="I8" s="273"/>
      <c r="J8" s="273"/>
      <c r="K8" s="273"/>
      <c r="L8" s="273"/>
      <c r="M8" s="273"/>
      <c r="N8" s="273"/>
      <c r="O8" s="273"/>
      <c r="P8" s="11"/>
      <c r="Q8" s="11"/>
      <c r="R8" s="11"/>
      <c r="S8" s="11"/>
      <c r="T8" s="11"/>
      <c r="U8" s="11"/>
      <c r="V8" s="11"/>
      <c r="W8" s="11"/>
      <c r="X8" s="11"/>
      <c r="Y8" s="11"/>
      <c r="Z8" s="11"/>
    </row>
    <row r="9" spans="1:28" s="10" customFormat="1" ht="18.75" x14ac:dyDescent="0.2">
      <c r="A9" s="274" t="str">
        <f>'1. паспорт местоположение'!A9</f>
        <v>ООО "Электрические сети"</v>
      </c>
      <c r="B9" s="274"/>
      <c r="C9" s="274"/>
      <c r="D9" s="274"/>
      <c r="E9" s="274"/>
      <c r="F9" s="274"/>
      <c r="G9" s="274"/>
      <c r="H9" s="274"/>
      <c r="I9" s="274"/>
      <c r="J9" s="274"/>
      <c r="K9" s="274"/>
      <c r="L9" s="274"/>
      <c r="M9" s="274"/>
      <c r="N9" s="274"/>
      <c r="O9" s="274"/>
      <c r="P9" s="11"/>
      <c r="Q9" s="11"/>
      <c r="R9" s="11"/>
      <c r="S9" s="11"/>
      <c r="T9" s="11"/>
      <c r="U9" s="11"/>
      <c r="V9" s="11"/>
      <c r="W9" s="11"/>
      <c r="X9" s="11"/>
      <c r="Y9" s="11"/>
      <c r="Z9" s="11"/>
    </row>
    <row r="10" spans="1:28" s="10" customFormat="1" ht="18.75" x14ac:dyDescent="0.2">
      <c r="A10" s="270" t="s">
        <v>9</v>
      </c>
      <c r="B10" s="270"/>
      <c r="C10" s="270"/>
      <c r="D10" s="270"/>
      <c r="E10" s="270"/>
      <c r="F10" s="270"/>
      <c r="G10" s="270"/>
      <c r="H10" s="270"/>
      <c r="I10" s="270"/>
      <c r="J10" s="270"/>
      <c r="K10" s="270"/>
      <c r="L10" s="270"/>
      <c r="M10" s="270"/>
      <c r="N10" s="270"/>
      <c r="O10" s="270"/>
      <c r="P10" s="11"/>
      <c r="Q10" s="11"/>
      <c r="R10" s="11"/>
      <c r="S10" s="11"/>
      <c r="T10" s="11"/>
      <c r="U10" s="11"/>
      <c r="V10" s="11"/>
      <c r="W10" s="11"/>
      <c r="X10" s="11"/>
      <c r="Y10" s="11"/>
      <c r="Z10" s="11"/>
    </row>
    <row r="11" spans="1:28" s="10" customFormat="1" ht="18.75" x14ac:dyDescent="0.2">
      <c r="A11" s="273"/>
      <c r="B11" s="273"/>
      <c r="C11" s="273"/>
      <c r="D11" s="273"/>
      <c r="E11" s="273"/>
      <c r="F11" s="273"/>
      <c r="G11" s="273"/>
      <c r="H11" s="273"/>
      <c r="I11" s="273"/>
      <c r="J11" s="273"/>
      <c r="K11" s="273"/>
      <c r="L11" s="273"/>
      <c r="M11" s="273"/>
      <c r="N11" s="273"/>
      <c r="O11" s="273"/>
      <c r="P11" s="11"/>
      <c r="Q11" s="11"/>
      <c r="R11" s="11"/>
      <c r="S11" s="11"/>
      <c r="T11" s="11"/>
      <c r="U11" s="11"/>
      <c r="V11" s="11"/>
      <c r="W11" s="11"/>
      <c r="X11" s="11"/>
      <c r="Y11" s="11"/>
      <c r="Z11" s="11"/>
    </row>
    <row r="12" spans="1:28" s="10" customFormat="1" ht="18.75" x14ac:dyDescent="0.2">
      <c r="A12" s="274" t="str">
        <f>'1. паспорт местоположение'!A12</f>
        <v>Г</v>
      </c>
      <c r="B12" s="274"/>
      <c r="C12" s="274"/>
      <c r="D12" s="274"/>
      <c r="E12" s="274"/>
      <c r="F12" s="274"/>
      <c r="G12" s="274"/>
      <c r="H12" s="274"/>
      <c r="I12" s="274"/>
      <c r="J12" s="274"/>
      <c r="K12" s="274"/>
      <c r="L12" s="274"/>
      <c r="M12" s="274"/>
      <c r="N12" s="274"/>
      <c r="O12" s="274"/>
      <c r="P12" s="11"/>
      <c r="Q12" s="11"/>
      <c r="R12" s="11"/>
      <c r="S12" s="11"/>
      <c r="T12" s="11"/>
      <c r="U12" s="11"/>
      <c r="V12" s="11"/>
      <c r="W12" s="11"/>
      <c r="X12" s="11"/>
      <c r="Y12" s="11"/>
      <c r="Z12" s="11"/>
    </row>
    <row r="13" spans="1:28" s="10" customFormat="1" ht="18.75" x14ac:dyDescent="0.2">
      <c r="A13" s="270" t="s">
        <v>8</v>
      </c>
      <c r="B13" s="270"/>
      <c r="C13" s="270"/>
      <c r="D13" s="270"/>
      <c r="E13" s="270"/>
      <c r="F13" s="270"/>
      <c r="G13" s="270"/>
      <c r="H13" s="270"/>
      <c r="I13" s="270"/>
      <c r="J13" s="270"/>
      <c r="K13" s="270"/>
      <c r="L13" s="270"/>
      <c r="M13" s="270"/>
      <c r="N13" s="270"/>
      <c r="O13" s="270"/>
      <c r="P13" s="11"/>
      <c r="Q13" s="11"/>
      <c r="R13" s="11"/>
      <c r="S13" s="11"/>
      <c r="T13" s="11"/>
      <c r="U13" s="11"/>
      <c r="V13" s="11"/>
      <c r="W13" s="11"/>
      <c r="X13" s="11"/>
      <c r="Y13" s="11"/>
      <c r="Z13" s="11"/>
    </row>
    <row r="14" spans="1:28" s="7" customFormat="1" ht="15.75" customHeight="1" x14ac:dyDescent="0.2">
      <c r="A14" s="277"/>
      <c r="B14" s="277"/>
      <c r="C14" s="277"/>
      <c r="D14" s="277"/>
      <c r="E14" s="277"/>
      <c r="F14" s="277"/>
      <c r="G14" s="277"/>
      <c r="H14" s="277"/>
      <c r="I14" s="277"/>
      <c r="J14" s="277"/>
      <c r="K14" s="277"/>
      <c r="L14" s="277"/>
      <c r="M14" s="277"/>
      <c r="N14" s="277"/>
      <c r="O14" s="277"/>
      <c r="P14" s="8"/>
      <c r="Q14" s="8"/>
      <c r="R14" s="8"/>
      <c r="S14" s="8"/>
      <c r="T14" s="8"/>
      <c r="U14" s="8"/>
      <c r="V14" s="8"/>
      <c r="W14" s="8"/>
      <c r="X14" s="8"/>
      <c r="Y14" s="8"/>
      <c r="Z14" s="8"/>
    </row>
    <row r="15" spans="1:28" s="2" customFormat="1" ht="15.75" x14ac:dyDescent="0.2">
      <c r="A15" s="274"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5" s="274"/>
      <c r="C15" s="274"/>
      <c r="D15" s="274"/>
      <c r="E15" s="274"/>
      <c r="F15" s="274"/>
      <c r="G15" s="274"/>
      <c r="H15" s="274"/>
      <c r="I15" s="274"/>
      <c r="J15" s="274"/>
      <c r="K15" s="274"/>
      <c r="L15" s="274"/>
      <c r="M15" s="274"/>
      <c r="N15" s="274"/>
      <c r="O15" s="274"/>
      <c r="P15" s="6"/>
      <c r="Q15" s="6"/>
      <c r="R15" s="6"/>
      <c r="S15" s="6"/>
      <c r="T15" s="6"/>
      <c r="U15" s="6"/>
      <c r="V15" s="6"/>
      <c r="W15" s="6"/>
      <c r="X15" s="6"/>
      <c r="Y15" s="6"/>
      <c r="Z15" s="6"/>
    </row>
    <row r="16" spans="1:28" s="2" customFormat="1" ht="15" customHeight="1" x14ac:dyDescent="0.2">
      <c r="A16" s="270" t="s">
        <v>7</v>
      </c>
      <c r="B16" s="270"/>
      <c r="C16" s="270"/>
      <c r="D16" s="270"/>
      <c r="E16" s="270"/>
      <c r="F16" s="270"/>
      <c r="G16" s="270"/>
      <c r="H16" s="270"/>
      <c r="I16" s="270"/>
      <c r="J16" s="270"/>
      <c r="K16" s="270"/>
      <c r="L16" s="270"/>
      <c r="M16" s="270"/>
      <c r="N16" s="270"/>
      <c r="O16" s="270"/>
      <c r="P16" s="4"/>
      <c r="Q16" s="4"/>
      <c r="R16" s="4"/>
      <c r="S16" s="4"/>
      <c r="T16" s="4"/>
      <c r="U16" s="4"/>
      <c r="V16" s="4"/>
      <c r="W16" s="4"/>
      <c r="X16" s="4"/>
      <c r="Y16" s="4"/>
      <c r="Z16" s="4"/>
    </row>
    <row r="17" spans="1:26" s="2" customFormat="1" ht="15" customHeight="1" x14ac:dyDescent="0.2">
      <c r="A17" s="276"/>
      <c r="B17" s="276"/>
      <c r="C17" s="276"/>
      <c r="D17" s="276"/>
      <c r="E17" s="276"/>
      <c r="F17" s="276"/>
      <c r="G17" s="276"/>
      <c r="H17" s="276"/>
      <c r="I17" s="276"/>
      <c r="J17" s="276"/>
      <c r="K17" s="276"/>
      <c r="L17" s="276"/>
      <c r="M17" s="276"/>
      <c r="N17" s="276"/>
      <c r="O17" s="276"/>
      <c r="P17" s="3"/>
      <c r="Q17" s="3"/>
      <c r="R17" s="3"/>
      <c r="S17" s="3"/>
      <c r="T17" s="3"/>
      <c r="U17" s="3"/>
      <c r="V17" s="3"/>
      <c r="W17" s="3"/>
    </row>
    <row r="18" spans="1:26" s="2" customFormat="1" ht="69.75" customHeight="1" x14ac:dyDescent="0.2">
      <c r="A18" s="311" t="s">
        <v>456</v>
      </c>
      <c r="B18" s="311"/>
      <c r="C18" s="311"/>
      <c r="D18" s="311"/>
      <c r="E18" s="311"/>
      <c r="F18" s="311"/>
      <c r="G18" s="311"/>
      <c r="H18" s="311"/>
      <c r="I18" s="311"/>
      <c r="J18" s="311"/>
      <c r="K18" s="311"/>
      <c r="L18" s="311"/>
      <c r="M18" s="311"/>
      <c r="N18" s="311"/>
      <c r="O18" s="311"/>
      <c r="P18" s="5"/>
      <c r="Q18" s="5"/>
      <c r="R18" s="5"/>
      <c r="S18" s="5"/>
      <c r="T18" s="5"/>
      <c r="U18" s="5"/>
      <c r="V18" s="5"/>
      <c r="W18" s="5"/>
      <c r="X18" s="5"/>
      <c r="Y18" s="5"/>
      <c r="Z18" s="5"/>
    </row>
    <row r="19" spans="1:26" s="2" customFormat="1" ht="78" customHeight="1" x14ac:dyDescent="0.2">
      <c r="A19" s="312" t="s">
        <v>6</v>
      </c>
      <c r="B19" s="312" t="s">
        <v>88</v>
      </c>
      <c r="C19" s="312" t="s">
        <v>87</v>
      </c>
      <c r="D19" s="312" t="s">
        <v>76</v>
      </c>
      <c r="E19" s="313" t="s">
        <v>86</v>
      </c>
      <c r="F19" s="314"/>
      <c r="G19" s="314"/>
      <c r="H19" s="314"/>
      <c r="I19" s="315"/>
      <c r="J19" s="312" t="s">
        <v>85</v>
      </c>
      <c r="K19" s="312"/>
      <c r="L19" s="312"/>
      <c r="M19" s="312"/>
      <c r="N19" s="312"/>
      <c r="O19" s="312"/>
      <c r="P19" s="3"/>
      <c r="Q19" s="3"/>
      <c r="R19" s="3"/>
      <c r="S19" s="3"/>
      <c r="T19" s="3"/>
      <c r="U19" s="3"/>
      <c r="V19" s="3"/>
      <c r="W19" s="3"/>
    </row>
    <row r="20" spans="1:26" s="2" customFormat="1" ht="51" customHeight="1" x14ac:dyDescent="0.2">
      <c r="A20" s="312"/>
      <c r="B20" s="312"/>
      <c r="C20" s="312"/>
      <c r="D20" s="312"/>
      <c r="E20" s="39" t="s">
        <v>84</v>
      </c>
      <c r="F20" s="39" t="s">
        <v>83</v>
      </c>
      <c r="G20" s="39" t="s">
        <v>82</v>
      </c>
      <c r="H20" s="39" t="s">
        <v>81</v>
      </c>
      <c r="I20" s="39" t="s">
        <v>80</v>
      </c>
      <c r="J20" s="39" t="s">
        <v>79</v>
      </c>
      <c r="K20" s="39" t="s">
        <v>5</v>
      </c>
      <c r="L20" s="42" t="s">
        <v>4</v>
      </c>
      <c r="M20" s="41" t="s">
        <v>230</v>
      </c>
      <c r="N20" s="41" t="s">
        <v>78</v>
      </c>
      <c r="O20" s="41"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84"/>
      <c r="B22" s="184" t="s">
        <v>502</v>
      </c>
      <c r="C22" s="198" t="s">
        <v>502</v>
      </c>
      <c r="D22" s="199" t="s">
        <v>502</v>
      </c>
      <c r="E22" s="184" t="s">
        <v>502</v>
      </c>
      <c r="F22" s="184" t="s">
        <v>502</v>
      </c>
      <c r="G22" s="184" t="s">
        <v>502</v>
      </c>
      <c r="H22" s="184" t="s">
        <v>502</v>
      </c>
      <c r="I22" s="184" t="s">
        <v>502</v>
      </c>
      <c r="J22" s="184" t="s">
        <v>502</v>
      </c>
      <c r="K22" s="184" t="s">
        <v>502</v>
      </c>
      <c r="L22" s="184" t="s">
        <v>502</v>
      </c>
      <c r="M22" s="184" t="s">
        <v>502</v>
      </c>
      <c r="N22" s="184" t="s">
        <v>502</v>
      </c>
      <c r="O22" s="184" t="s">
        <v>502</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Q64" sqref="AQ64"/>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6" t="s">
        <v>69</v>
      </c>
      <c r="AR1" s="36"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321</v>
      </c>
    </row>
    <row r="4" spans="1:44" s="10" customFormat="1" ht="18.75" x14ac:dyDescent="0.3">
      <c r="A4" s="15"/>
      <c r="I4" s="14"/>
      <c r="J4" s="14"/>
      <c r="K4" s="13"/>
    </row>
    <row r="5" spans="1:44" s="10" customFormat="1" ht="18.75" customHeight="1" x14ac:dyDescent="0.2">
      <c r="A5" s="316" t="str">
        <f>'1. паспорт местоположение'!A5</f>
        <v>Год раскрытия информации: 2020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row>
    <row r="6" spans="1:44" s="10" customFormat="1" ht="18.75" x14ac:dyDescent="0.3">
      <c r="A6" s="15"/>
      <c r="I6" s="14"/>
      <c r="J6" s="14"/>
      <c r="K6" s="13"/>
    </row>
    <row r="7" spans="1:44" s="10" customFormat="1" ht="18.75" x14ac:dyDescent="0.2">
      <c r="A7" s="273" t="s">
        <v>10</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f>
        <v>ООО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70" t="s">
        <v>9</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f>
        <v>Г</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70" t="s">
        <v>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75"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70" t="s">
        <v>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72" t="s">
        <v>457</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41"/>
      <c r="AP19" s="141"/>
      <c r="AQ19" s="141"/>
      <c r="AR19" s="36"/>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140"/>
      <c r="B23" s="140"/>
      <c r="C23" s="140"/>
      <c r="D23" s="197"/>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23" t="s">
        <v>320</v>
      </c>
      <c r="B24" s="323"/>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3" t="s">
        <v>1</v>
      </c>
      <c r="AL24" s="323"/>
      <c r="AM24" s="111"/>
      <c r="AN24" s="111"/>
      <c r="AO24" s="139"/>
      <c r="AP24" s="139"/>
      <c r="AQ24" s="139"/>
      <c r="AR24" s="139"/>
      <c r="AS24" s="117"/>
    </row>
    <row r="25" spans="1:45" ht="12.75" customHeight="1" x14ac:dyDescent="0.25">
      <c r="A25" s="324" t="s">
        <v>319</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6"/>
      <c r="AL25" s="326"/>
      <c r="AM25" s="112"/>
      <c r="AN25" s="327" t="s">
        <v>318</v>
      </c>
      <c r="AO25" s="327"/>
      <c r="AP25" s="327"/>
      <c r="AQ25" s="322"/>
      <c r="AR25" s="322"/>
      <c r="AS25" s="117"/>
    </row>
    <row r="26" spans="1:45" ht="17.25" customHeight="1" x14ac:dyDescent="0.25">
      <c r="A26" s="336" t="s">
        <v>317</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20"/>
      <c r="AL26" s="335"/>
      <c r="AM26" s="112"/>
      <c r="AN26" s="317" t="s">
        <v>316</v>
      </c>
      <c r="AO26" s="318"/>
      <c r="AP26" s="319"/>
      <c r="AQ26" s="320"/>
      <c r="AR26" s="321"/>
      <c r="AS26" s="117"/>
    </row>
    <row r="27" spans="1:45" ht="17.25" customHeight="1" x14ac:dyDescent="0.25">
      <c r="A27" s="336" t="s">
        <v>315</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20"/>
      <c r="AL27" s="335"/>
      <c r="AM27" s="112"/>
      <c r="AN27" s="317" t="s">
        <v>314</v>
      </c>
      <c r="AO27" s="318"/>
      <c r="AP27" s="319"/>
      <c r="AQ27" s="320"/>
      <c r="AR27" s="321"/>
      <c r="AS27" s="117"/>
    </row>
    <row r="28" spans="1:45" ht="27.75" customHeight="1" thickBot="1" x14ac:dyDescent="0.3">
      <c r="A28" s="338" t="s">
        <v>313</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41"/>
      <c r="AL28" s="342"/>
      <c r="AM28" s="112"/>
      <c r="AN28" s="343" t="s">
        <v>312</v>
      </c>
      <c r="AO28" s="344"/>
      <c r="AP28" s="345"/>
      <c r="AQ28" s="320"/>
      <c r="AR28" s="321"/>
      <c r="AS28" s="117"/>
    </row>
    <row r="29" spans="1:45" ht="17.25" customHeight="1" x14ac:dyDescent="0.25">
      <c r="A29" s="328" t="s">
        <v>311</v>
      </c>
      <c r="B29" s="329"/>
      <c r="C29" s="329"/>
      <c r="D29" s="329"/>
      <c r="E29" s="329"/>
      <c r="F29" s="329"/>
      <c r="G29" s="329"/>
      <c r="H29" s="32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30"/>
      <c r="AK29" s="331"/>
      <c r="AL29" s="332"/>
      <c r="AM29" s="112"/>
      <c r="AN29" s="333"/>
      <c r="AO29" s="334"/>
      <c r="AP29" s="334"/>
      <c r="AQ29" s="320"/>
      <c r="AR29" s="335"/>
      <c r="AS29" s="117"/>
    </row>
    <row r="30" spans="1:45" ht="17.25" customHeight="1" x14ac:dyDescent="0.25">
      <c r="A30" s="336" t="s">
        <v>310</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20"/>
      <c r="AL30" s="335"/>
      <c r="AM30" s="112"/>
      <c r="AS30" s="117"/>
    </row>
    <row r="31" spans="1:45" ht="17.25" customHeight="1" x14ac:dyDescent="0.25">
      <c r="A31" s="336" t="s">
        <v>309</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20"/>
      <c r="AL31" s="335"/>
      <c r="AM31" s="112"/>
      <c r="AN31" s="112"/>
      <c r="AO31" s="138"/>
      <c r="AP31" s="138"/>
      <c r="AQ31" s="138"/>
      <c r="AR31" s="138"/>
      <c r="AS31" s="117"/>
    </row>
    <row r="32" spans="1:45" ht="17.25" customHeight="1" x14ac:dyDescent="0.25">
      <c r="A32" s="336" t="s">
        <v>284</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20"/>
      <c r="AL32" s="335"/>
      <c r="AM32" s="112"/>
      <c r="AN32" s="112"/>
      <c r="AO32" s="112"/>
      <c r="AP32" s="112"/>
      <c r="AQ32" s="112"/>
      <c r="AR32" s="112"/>
      <c r="AS32" s="117"/>
    </row>
    <row r="33" spans="1:45" ht="17.25" customHeight="1" x14ac:dyDescent="0.25">
      <c r="A33" s="336" t="s">
        <v>308</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20"/>
      <c r="AL33" s="335"/>
      <c r="AM33" s="112"/>
      <c r="AN33" s="112"/>
      <c r="AO33" s="112"/>
      <c r="AP33" s="112"/>
      <c r="AQ33" s="112"/>
      <c r="AR33" s="112"/>
      <c r="AS33" s="117"/>
    </row>
    <row r="34" spans="1:45" ht="17.25" customHeight="1" x14ac:dyDescent="0.25">
      <c r="A34" s="336" t="s">
        <v>307</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20"/>
      <c r="AL34" s="335"/>
      <c r="AM34" s="112"/>
      <c r="AN34" s="112"/>
      <c r="AO34" s="112"/>
      <c r="AP34" s="112"/>
      <c r="AQ34" s="112"/>
      <c r="AR34" s="112"/>
      <c r="AS34" s="117"/>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20"/>
      <c r="AL35" s="335"/>
      <c r="AM35" s="112"/>
      <c r="AN35" s="112"/>
      <c r="AO35" s="112"/>
      <c r="AP35" s="112"/>
      <c r="AQ35" s="112"/>
      <c r="AR35" s="112"/>
      <c r="AS35" s="117"/>
    </row>
    <row r="36" spans="1:45" ht="17.25" customHeight="1" thickBot="1" x14ac:dyDescent="0.3">
      <c r="A36" s="346" t="s">
        <v>272</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1"/>
      <c r="AL36" s="342"/>
      <c r="AM36" s="112"/>
      <c r="AN36" s="112"/>
      <c r="AO36" s="112"/>
      <c r="AP36" s="112"/>
      <c r="AQ36" s="112"/>
      <c r="AR36" s="112"/>
      <c r="AS36" s="117"/>
    </row>
    <row r="37" spans="1:45" ht="17.25" customHeight="1" x14ac:dyDescent="0.25">
      <c r="A37" s="324"/>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48"/>
      <c r="AL37" s="349"/>
      <c r="AM37" s="112"/>
      <c r="AN37" s="112"/>
      <c r="AO37" s="112"/>
      <c r="AP37" s="112"/>
      <c r="AQ37" s="112"/>
      <c r="AR37" s="112"/>
      <c r="AS37" s="117"/>
    </row>
    <row r="38" spans="1:45" ht="17.25" customHeight="1" x14ac:dyDescent="0.25">
      <c r="A38" s="336" t="s">
        <v>306</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20"/>
      <c r="AL38" s="335"/>
      <c r="AM38" s="112"/>
      <c r="AN38" s="112"/>
      <c r="AO38" s="112"/>
      <c r="AP38" s="112"/>
      <c r="AQ38" s="112"/>
      <c r="AR38" s="112"/>
      <c r="AS38" s="117"/>
    </row>
    <row r="39" spans="1:45" ht="17.25" customHeight="1" thickBot="1" x14ac:dyDescent="0.3">
      <c r="A39" s="346" t="s">
        <v>305</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1"/>
      <c r="AL39" s="342"/>
      <c r="AM39" s="112"/>
      <c r="AN39" s="112"/>
      <c r="AO39" s="112"/>
      <c r="AP39" s="112"/>
      <c r="AQ39" s="112"/>
      <c r="AR39" s="112"/>
      <c r="AS39" s="117"/>
    </row>
    <row r="40" spans="1:45" ht="17.25" customHeight="1" x14ac:dyDescent="0.25">
      <c r="A40" s="324" t="s">
        <v>304</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48"/>
      <c r="AL40" s="349"/>
      <c r="AM40" s="112"/>
      <c r="AN40" s="112"/>
      <c r="AO40" s="112"/>
      <c r="AP40" s="112"/>
      <c r="AQ40" s="112"/>
      <c r="AR40" s="112"/>
      <c r="AS40" s="117"/>
    </row>
    <row r="41" spans="1:45" ht="17.25" customHeight="1" x14ac:dyDescent="0.25">
      <c r="A41" s="336" t="s">
        <v>303</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20"/>
      <c r="AL41" s="335"/>
      <c r="AM41" s="112"/>
      <c r="AN41" s="112"/>
      <c r="AO41" s="112"/>
      <c r="AP41" s="112"/>
      <c r="AQ41" s="112"/>
      <c r="AR41" s="112"/>
      <c r="AS41" s="117"/>
    </row>
    <row r="42" spans="1:45" ht="17.25" customHeight="1" x14ac:dyDescent="0.25">
      <c r="A42" s="336" t="s">
        <v>302</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20"/>
      <c r="AL42" s="335"/>
      <c r="AM42" s="112"/>
      <c r="AN42" s="112"/>
      <c r="AO42" s="112"/>
      <c r="AP42" s="112"/>
      <c r="AQ42" s="112"/>
      <c r="AR42" s="112"/>
      <c r="AS42" s="117"/>
    </row>
    <row r="43" spans="1:45" ht="17.25" customHeight="1" x14ac:dyDescent="0.25">
      <c r="A43" s="336" t="s">
        <v>301</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20"/>
      <c r="AL43" s="335"/>
      <c r="AM43" s="112"/>
      <c r="AN43" s="112"/>
      <c r="AO43" s="112"/>
      <c r="AP43" s="112"/>
      <c r="AQ43" s="112"/>
      <c r="AR43" s="112"/>
      <c r="AS43" s="117"/>
    </row>
    <row r="44" spans="1:45" ht="17.25" customHeight="1" x14ac:dyDescent="0.25">
      <c r="A44" s="336" t="s">
        <v>300</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20"/>
      <c r="AL44" s="335"/>
      <c r="AM44" s="112"/>
      <c r="AN44" s="112"/>
      <c r="AO44" s="112"/>
      <c r="AP44" s="112"/>
      <c r="AQ44" s="112"/>
      <c r="AR44" s="112"/>
      <c r="AS44" s="117"/>
    </row>
    <row r="45" spans="1:45" ht="17.25" customHeight="1" x14ac:dyDescent="0.25">
      <c r="A45" s="336" t="s">
        <v>299</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20"/>
      <c r="AL45" s="335"/>
      <c r="AM45" s="112"/>
      <c r="AN45" s="112"/>
      <c r="AO45" s="112"/>
      <c r="AP45" s="112"/>
      <c r="AQ45" s="112"/>
      <c r="AR45" s="112"/>
      <c r="AS45" s="117"/>
    </row>
    <row r="46" spans="1:45" ht="17.25" customHeight="1" thickBot="1" x14ac:dyDescent="0.3">
      <c r="A46" s="350" t="s">
        <v>298</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41"/>
      <c r="AL46" s="342"/>
      <c r="AM46" s="112"/>
      <c r="AN46" s="112"/>
      <c r="AO46" s="112"/>
      <c r="AP46" s="112"/>
      <c r="AQ46" s="112"/>
      <c r="AR46" s="112"/>
      <c r="AS46" s="117"/>
    </row>
    <row r="47" spans="1:45" ht="24" customHeight="1" x14ac:dyDescent="0.25">
      <c r="A47" s="352" t="s">
        <v>297</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4"/>
      <c r="AK47" s="326" t="s">
        <v>5</v>
      </c>
      <c r="AL47" s="326"/>
      <c r="AM47" s="355" t="s">
        <v>278</v>
      </c>
      <c r="AN47" s="355"/>
      <c r="AO47" s="125" t="s">
        <v>277</v>
      </c>
      <c r="AP47" s="125" t="s">
        <v>276</v>
      </c>
      <c r="AQ47" s="117"/>
    </row>
    <row r="48" spans="1:45" ht="12" customHeight="1" x14ac:dyDescent="0.25">
      <c r="A48" s="336" t="s">
        <v>296</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56"/>
      <c r="AL48" s="356"/>
      <c r="AM48" s="356"/>
      <c r="AN48" s="356"/>
      <c r="AO48" s="129"/>
      <c r="AP48" s="129"/>
      <c r="AQ48" s="117"/>
    </row>
    <row r="49" spans="1:43" ht="12" customHeight="1" x14ac:dyDescent="0.25">
      <c r="A49" s="336" t="s">
        <v>295</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56"/>
      <c r="AL49" s="356"/>
      <c r="AM49" s="356"/>
      <c r="AN49" s="356"/>
      <c r="AO49" s="129"/>
      <c r="AP49" s="129"/>
      <c r="AQ49" s="117"/>
    </row>
    <row r="50" spans="1:43" ht="12" customHeight="1" thickBot="1" x14ac:dyDescent="0.3">
      <c r="A50" s="346" t="s">
        <v>294</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57"/>
      <c r="AL50" s="357"/>
      <c r="AM50" s="357"/>
      <c r="AN50" s="357"/>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58" t="s">
        <v>293</v>
      </c>
      <c r="B52" s="359"/>
      <c r="C52" s="359"/>
      <c r="D52" s="359"/>
      <c r="E52" s="359"/>
      <c r="F52" s="359"/>
      <c r="G52" s="359"/>
      <c r="H52" s="359"/>
      <c r="I52" s="359"/>
      <c r="J52" s="359"/>
      <c r="K52" s="359"/>
      <c r="L52" s="359"/>
      <c r="M52" s="359"/>
      <c r="N52" s="359"/>
      <c r="O52" s="359"/>
      <c r="P52" s="359"/>
      <c r="Q52" s="359"/>
      <c r="R52" s="359"/>
      <c r="S52" s="359"/>
      <c r="T52" s="359"/>
      <c r="U52" s="359"/>
      <c r="V52" s="359"/>
      <c r="W52" s="359"/>
      <c r="X52" s="359"/>
      <c r="Y52" s="359"/>
      <c r="Z52" s="359"/>
      <c r="AA52" s="359"/>
      <c r="AB52" s="359"/>
      <c r="AC52" s="359"/>
      <c r="AD52" s="359"/>
      <c r="AE52" s="359"/>
      <c r="AF52" s="359"/>
      <c r="AG52" s="359"/>
      <c r="AH52" s="359"/>
      <c r="AI52" s="359"/>
      <c r="AJ52" s="359"/>
      <c r="AK52" s="355" t="s">
        <v>5</v>
      </c>
      <c r="AL52" s="355"/>
      <c r="AM52" s="355" t="s">
        <v>278</v>
      </c>
      <c r="AN52" s="355"/>
      <c r="AO52" s="125" t="s">
        <v>277</v>
      </c>
      <c r="AP52" s="125" t="s">
        <v>276</v>
      </c>
      <c r="AQ52" s="117"/>
    </row>
    <row r="53" spans="1:43" ht="11.25" customHeight="1" x14ac:dyDescent="0.25">
      <c r="A53" s="360" t="s">
        <v>292</v>
      </c>
      <c r="B53" s="361"/>
      <c r="C53" s="361"/>
      <c r="D53" s="361"/>
      <c r="E53" s="361"/>
      <c r="F53" s="361"/>
      <c r="G53" s="361"/>
      <c r="H53" s="361"/>
      <c r="I53" s="361"/>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H53" s="361"/>
      <c r="AI53" s="361"/>
      <c r="AJ53" s="361"/>
      <c r="AK53" s="362"/>
      <c r="AL53" s="362"/>
      <c r="AM53" s="362"/>
      <c r="AN53" s="362"/>
      <c r="AO53" s="133"/>
      <c r="AP53" s="133"/>
      <c r="AQ53" s="117"/>
    </row>
    <row r="54" spans="1:43" ht="12" customHeight="1" x14ac:dyDescent="0.25">
      <c r="A54" s="336" t="s">
        <v>291</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56"/>
      <c r="AL54" s="356"/>
      <c r="AM54" s="356"/>
      <c r="AN54" s="356"/>
      <c r="AO54" s="129"/>
      <c r="AP54" s="129"/>
      <c r="AQ54" s="117"/>
    </row>
    <row r="55" spans="1:43" ht="12" customHeight="1" x14ac:dyDescent="0.25">
      <c r="A55" s="336" t="s">
        <v>290</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56"/>
      <c r="AL55" s="356"/>
      <c r="AM55" s="356"/>
      <c r="AN55" s="356"/>
      <c r="AO55" s="129"/>
      <c r="AP55" s="129"/>
      <c r="AQ55" s="117"/>
    </row>
    <row r="56" spans="1:43" ht="12" customHeight="1" thickBot="1" x14ac:dyDescent="0.3">
      <c r="A56" s="346" t="s">
        <v>289</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57"/>
      <c r="AL56" s="357"/>
      <c r="AM56" s="357"/>
      <c r="AN56" s="357"/>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58" t="s">
        <v>288</v>
      </c>
      <c r="B58" s="359"/>
      <c r="C58" s="359"/>
      <c r="D58" s="359"/>
      <c r="E58" s="359"/>
      <c r="F58" s="359"/>
      <c r="G58" s="359"/>
      <c r="H58" s="359"/>
      <c r="I58" s="359"/>
      <c r="J58" s="359"/>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c r="AI58" s="359"/>
      <c r="AJ58" s="359"/>
      <c r="AK58" s="355" t="s">
        <v>5</v>
      </c>
      <c r="AL58" s="355"/>
      <c r="AM58" s="355" t="s">
        <v>278</v>
      </c>
      <c r="AN58" s="355"/>
      <c r="AO58" s="125" t="s">
        <v>277</v>
      </c>
      <c r="AP58" s="125" t="s">
        <v>276</v>
      </c>
      <c r="AQ58" s="117"/>
    </row>
    <row r="59" spans="1:43" ht="12.75" customHeight="1" x14ac:dyDescent="0.25">
      <c r="A59" s="363" t="s">
        <v>287</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364"/>
      <c r="AC59" s="364"/>
      <c r="AD59" s="364"/>
      <c r="AE59" s="364"/>
      <c r="AF59" s="364"/>
      <c r="AG59" s="364"/>
      <c r="AH59" s="364"/>
      <c r="AI59" s="364"/>
      <c r="AJ59" s="364"/>
      <c r="AK59" s="365"/>
      <c r="AL59" s="365"/>
      <c r="AM59" s="365"/>
      <c r="AN59" s="365"/>
      <c r="AO59" s="131"/>
      <c r="AP59" s="131"/>
      <c r="AQ59" s="123"/>
    </row>
    <row r="60" spans="1:43" ht="12" customHeight="1" x14ac:dyDescent="0.25">
      <c r="A60" s="336" t="s">
        <v>286</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56"/>
      <c r="AL60" s="356"/>
      <c r="AM60" s="356"/>
      <c r="AN60" s="356"/>
      <c r="AO60" s="129"/>
      <c r="AP60" s="129"/>
      <c r="AQ60" s="117"/>
    </row>
    <row r="61" spans="1:43" ht="12" customHeight="1" x14ac:dyDescent="0.25">
      <c r="A61" s="336" t="s">
        <v>285</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56"/>
      <c r="AL61" s="356"/>
      <c r="AM61" s="356"/>
      <c r="AN61" s="356"/>
      <c r="AO61" s="129"/>
      <c r="AP61" s="129"/>
      <c r="AQ61" s="117"/>
    </row>
    <row r="62" spans="1:43" ht="12" customHeight="1" x14ac:dyDescent="0.25">
      <c r="A62" s="336" t="s">
        <v>284</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56"/>
      <c r="AL62" s="356"/>
      <c r="AM62" s="356"/>
      <c r="AN62" s="356"/>
      <c r="AO62" s="129"/>
      <c r="AP62" s="129"/>
      <c r="AQ62" s="117"/>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56"/>
      <c r="AL63" s="356"/>
      <c r="AM63" s="356"/>
      <c r="AN63" s="356"/>
      <c r="AO63" s="129"/>
      <c r="AP63" s="129"/>
      <c r="AQ63" s="117"/>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56"/>
      <c r="AL64" s="356"/>
      <c r="AM64" s="356"/>
      <c r="AN64" s="356"/>
      <c r="AO64" s="129"/>
      <c r="AP64" s="129"/>
      <c r="AQ64" s="117"/>
    </row>
    <row r="65" spans="1:43" ht="12" customHeight="1" x14ac:dyDescent="0.25">
      <c r="A65" s="336" t="s">
        <v>283</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56"/>
      <c r="AL65" s="356"/>
      <c r="AM65" s="356"/>
      <c r="AN65" s="356"/>
      <c r="AO65" s="129"/>
      <c r="AP65" s="129"/>
      <c r="AQ65" s="117"/>
    </row>
    <row r="66" spans="1:43" ht="27.75" customHeight="1" x14ac:dyDescent="0.25">
      <c r="A66" s="366" t="s">
        <v>282</v>
      </c>
      <c r="B66" s="367"/>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8"/>
      <c r="AK66" s="369"/>
      <c r="AL66" s="369"/>
      <c r="AM66" s="369"/>
      <c r="AN66" s="369"/>
      <c r="AO66" s="130"/>
      <c r="AP66" s="130"/>
      <c r="AQ66" s="123"/>
    </row>
    <row r="67" spans="1:43" ht="11.25" customHeight="1" x14ac:dyDescent="0.25">
      <c r="A67" s="336" t="s">
        <v>274</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56"/>
      <c r="AL67" s="356"/>
      <c r="AM67" s="356"/>
      <c r="AN67" s="356"/>
      <c r="AO67" s="129"/>
      <c r="AP67" s="129"/>
      <c r="AQ67" s="117"/>
    </row>
    <row r="68" spans="1:43" ht="25.5" customHeight="1" x14ac:dyDescent="0.25">
      <c r="A68" s="366" t="s">
        <v>275</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367"/>
      <c r="AE68" s="367"/>
      <c r="AF68" s="367"/>
      <c r="AG68" s="367"/>
      <c r="AH68" s="367"/>
      <c r="AI68" s="367"/>
      <c r="AJ68" s="368"/>
      <c r="AK68" s="369"/>
      <c r="AL68" s="369"/>
      <c r="AM68" s="369"/>
      <c r="AN68" s="369"/>
      <c r="AO68" s="130"/>
      <c r="AP68" s="130"/>
      <c r="AQ68" s="123"/>
    </row>
    <row r="69" spans="1:43" ht="12" customHeight="1" x14ac:dyDescent="0.25">
      <c r="A69" s="336" t="s">
        <v>273</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56"/>
      <c r="AL69" s="356"/>
      <c r="AM69" s="356"/>
      <c r="AN69" s="356"/>
      <c r="AO69" s="129"/>
      <c r="AP69" s="129"/>
      <c r="AQ69" s="117"/>
    </row>
    <row r="70" spans="1:43" ht="12.75" customHeight="1" x14ac:dyDescent="0.25">
      <c r="A70" s="370" t="s">
        <v>281</v>
      </c>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69"/>
      <c r="AL70" s="369"/>
      <c r="AM70" s="369"/>
      <c r="AN70" s="369"/>
      <c r="AO70" s="130"/>
      <c r="AP70" s="130"/>
      <c r="AQ70" s="123"/>
    </row>
    <row r="71" spans="1:43" ht="12" customHeight="1" x14ac:dyDescent="0.25">
      <c r="A71" s="336" t="s">
        <v>272</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56"/>
      <c r="AL71" s="356"/>
      <c r="AM71" s="356"/>
      <c r="AN71" s="356"/>
      <c r="AO71" s="129"/>
      <c r="AP71" s="129"/>
      <c r="AQ71" s="117"/>
    </row>
    <row r="72" spans="1:43" ht="12.75" customHeight="1" thickBot="1" x14ac:dyDescent="0.3">
      <c r="A72" s="372" t="s">
        <v>280</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4"/>
      <c r="AK72" s="375"/>
      <c r="AL72" s="375"/>
      <c r="AM72" s="375"/>
      <c r="AN72" s="375"/>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58" t="s">
        <v>279</v>
      </c>
      <c r="B74" s="359"/>
      <c r="C74" s="359"/>
      <c r="D74" s="359"/>
      <c r="E74" s="359"/>
      <c r="F74" s="359"/>
      <c r="G74" s="359"/>
      <c r="H74" s="359"/>
      <c r="I74" s="359"/>
      <c r="J74" s="359"/>
      <c r="K74" s="359"/>
      <c r="L74" s="359"/>
      <c r="M74" s="359"/>
      <c r="N74" s="359"/>
      <c r="O74" s="359"/>
      <c r="P74" s="359"/>
      <c r="Q74" s="359"/>
      <c r="R74" s="359"/>
      <c r="S74" s="359"/>
      <c r="T74" s="359"/>
      <c r="U74" s="359"/>
      <c r="V74" s="359"/>
      <c r="W74" s="359"/>
      <c r="X74" s="359"/>
      <c r="Y74" s="359"/>
      <c r="Z74" s="359"/>
      <c r="AA74" s="359"/>
      <c r="AB74" s="359"/>
      <c r="AC74" s="359"/>
      <c r="AD74" s="359"/>
      <c r="AE74" s="359"/>
      <c r="AF74" s="359"/>
      <c r="AG74" s="359"/>
      <c r="AH74" s="359"/>
      <c r="AI74" s="359"/>
      <c r="AJ74" s="359"/>
      <c r="AK74" s="355" t="s">
        <v>5</v>
      </c>
      <c r="AL74" s="355"/>
      <c r="AM74" s="355" t="s">
        <v>278</v>
      </c>
      <c r="AN74" s="355"/>
      <c r="AO74" s="125" t="s">
        <v>277</v>
      </c>
      <c r="AP74" s="125" t="s">
        <v>276</v>
      </c>
      <c r="AQ74" s="117"/>
    </row>
    <row r="75" spans="1:43" ht="25.5" customHeight="1" x14ac:dyDescent="0.25">
      <c r="A75" s="366" t="s">
        <v>275</v>
      </c>
      <c r="B75" s="367"/>
      <c r="C75" s="367"/>
      <c r="D75" s="367"/>
      <c r="E75" s="367"/>
      <c r="F75" s="367"/>
      <c r="G75" s="367"/>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8"/>
      <c r="AK75" s="369"/>
      <c r="AL75" s="369"/>
      <c r="AM75" s="376"/>
      <c r="AN75" s="376"/>
      <c r="AO75" s="121"/>
      <c r="AP75" s="121"/>
      <c r="AQ75" s="123"/>
    </row>
    <row r="76" spans="1:43" ht="12" customHeight="1" x14ac:dyDescent="0.25">
      <c r="A76" s="336" t="s">
        <v>274</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56"/>
      <c r="AL76" s="356"/>
      <c r="AM76" s="377"/>
      <c r="AN76" s="377"/>
      <c r="AO76" s="124"/>
      <c r="AP76" s="124"/>
      <c r="AQ76" s="117"/>
    </row>
    <row r="77" spans="1:43" ht="12" customHeight="1" x14ac:dyDescent="0.25">
      <c r="A77" s="336" t="s">
        <v>273</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56"/>
      <c r="AL77" s="356"/>
      <c r="AM77" s="377"/>
      <c r="AN77" s="377"/>
      <c r="AO77" s="124"/>
      <c r="AP77" s="124"/>
      <c r="AQ77" s="117"/>
    </row>
    <row r="78" spans="1:43" ht="12" customHeight="1" x14ac:dyDescent="0.25">
      <c r="A78" s="336" t="s">
        <v>272</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56"/>
      <c r="AL78" s="356"/>
      <c r="AM78" s="377"/>
      <c r="AN78" s="377"/>
      <c r="AO78" s="124"/>
      <c r="AP78" s="124"/>
      <c r="AQ78" s="117"/>
    </row>
    <row r="79" spans="1:43" ht="12" customHeight="1" x14ac:dyDescent="0.25">
      <c r="A79" s="336" t="s">
        <v>271</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56"/>
      <c r="AL79" s="356"/>
      <c r="AM79" s="377"/>
      <c r="AN79" s="377"/>
      <c r="AO79" s="124"/>
      <c r="AP79" s="124"/>
      <c r="AQ79" s="117"/>
    </row>
    <row r="80" spans="1:43" ht="12" customHeight="1" x14ac:dyDescent="0.25">
      <c r="A80" s="336" t="s">
        <v>270</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56"/>
      <c r="AL80" s="356"/>
      <c r="AM80" s="377"/>
      <c r="AN80" s="377"/>
      <c r="AO80" s="124"/>
      <c r="AP80" s="124"/>
      <c r="AQ80" s="117"/>
    </row>
    <row r="81" spans="1:45" ht="12.75" customHeight="1" x14ac:dyDescent="0.25">
      <c r="A81" s="336" t="s">
        <v>269</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56"/>
      <c r="AL81" s="356"/>
      <c r="AM81" s="377"/>
      <c r="AN81" s="377"/>
      <c r="AO81" s="124"/>
      <c r="AP81" s="124"/>
      <c r="AQ81" s="117"/>
    </row>
    <row r="82" spans="1:45" ht="12.75" customHeight="1" x14ac:dyDescent="0.25">
      <c r="A82" s="336" t="s">
        <v>268</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56"/>
      <c r="AL82" s="356"/>
      <c r="AM82" s="377"/>
      <c r="AN82" s="377"/>
      <c r="AO82" s="124"/>
      <c r="AP82" s="124"/>
      <c r="AQ82" s="117"/>
    </row>
    <row r="83" spans="1:45" ht="12" customHeight="1" x14ac:dyDescent="0.25">
      <c r="A83" s="370" t="s">
        <v>267</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69"/>
      <c r="AL83" s="369"/>
      <c r="AM83" s="376"/>
      <c r="AN83" s="376"/>
      <c r="AO83" s="121"/>
      <c r="AP83" s="121"/>
      <c r="AQ83" s="123"/>
    </row>
    <row r="84" spans="1:45" ht="12" customHeight="1" x14ac:dyDescent="0.25">
      <c r="A84" s="370" t="s">
        <v>266</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69"/>
      <c r="AL84" s="369"/>
      <c r="AM84" s="376"/>
      <c r="AN84" s="376"/>
      <c r="AO84" s="121"/>
      <c r="AP84" s="121"/>
      <c r="AQ84" s="123"/>
    </row>
    <row r="85" spans="1:45" ht="12" customHeight="1" x14ac:dyDescent="0.25">
      <c r="A85" s="336" t="s">
        <v>265</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56"/>
      <c r="AL85" s="356"/>
      <c r="AM85" s="377"/>
      <c r="AN85" s="377"/>
      <c r="AO85" s="124"/>
      <c r="AP85" s="124"/>
      <c r="AQ85" s="111"/>
    </row>
    <row r="86" spans="1:45" ht="27.75" customHeight="1" x14ac:dyDescent="0.25">
      <c r="A86" s="366" t="s">
        <v>264</v>
      </c>
      <c r="B86" s="367"/>
      <c r="C86" s="367"/>
      <c r="D86" s="367"/>
      <c r="E86" s="367"/>
      <c r="F86" s="367"/>
      <c r="G86" s="367"/>
      <c r="H86" s="367"/>
      <c r="I86" s="367"/>
      <c r="J86" s="367"/>
      <c r="K86" s="367"/>
      <c r="L86" s="367"/>
      <c r="M86" s="367"/>
      <c r="N86" s="367"/>
      <c r="O86" s="367"/>
      <c r="P86" s="367"/>
      <c r="Q86" s="367"/>
      <c r="R86" s="367"/>
      <c r="S86" s="367"/>
      <c r="T86" s="367"/>
      <c r="U86" s="367"/>
      <c r="V86" s="367"/>
      <c r="W86" s="367"/>
      <c r="X86" s="367"/>
      <c r="Y86" s="367"/>
      <c r="Z86" s="367"/>
      <c r="AA86" s="367"/>
      <c r="AB86" s="367"/>
      <c r="AC86" s="367"/>
      <c r="AD86" s="367"/>
      <c r="AE86" s="367"/>
      <c r="AF86" s="367"/>
      <c r="AG86" s="367"/>
      <c r="AH86" s="367"/>
      <c r="AI86" s="367"/>
      <c r="AJ86" s="368"/>
      <c r="AK86" s="369"/>
      <c r="AL86" s="369"/>
      <c r="AM86" s="376"/>
      <c r="AN86" s="376"/>
      <c r="AO86" s="121"/>
      <c r="AP86" s="121"/>
      <c r="AQ86" s="123"/>
    </row>
    <row r="87" spans="1:45" x14ac:dyDescent="0.25">
      <c r="A87" s="366" t="s">
        <v>263</v>
      </c>
      <c r="B87" s="367"/>
      <c r="C87" s="367"/>
      <c r="D87" s="367"/>
      <c r="E87" s="367"/>
      <c r="F87" s="367"/>
      <c r="G87" s="367"/>
      <c r="H87" s="367"/>
      <c r="I87" s="367"/>
      <c r="J87" s="367"/>
      <c r="K87" s="367"/>
      <c r="L87" s="367"/>
      <c r="M87" s="367"/>
      <c r="N87" s="367"/>
      <c r="O87" s="367"/>
      <c r="P87" s="367"/>
      <c r="Q87" s="367"/>
      <c r="R87" s="367"/>
      <c r="S87" s="367"/>
      <c r="T87" s="367"/>
      <c r="U87" s="367"/>
      <c r="V87" s="367"/>
      <c r="W87" s="367"/>
      <c r="X87" s="367"/>
      <c r="Y87" s="367"/>
      <c r="Z87" s="367"/>
      <c r="AA87" s="367"/>
      <c r="AB87" s="367"/>
      <c r="AC87" s="367"/>
      <c r="AD87" s="367"/>
      <c r="AE87" s="367"/>
      <c r="AF87" s="367"/>
      <c r="AG87" s="367"/>
      <c r="AH87" s="367"/>
      <c r="AI87" s="367"/>
      <c r="AJ87" s="368"/>
      <c r="AK87" s="369"/>
      <c r="AL87" s="369"/>
      <c r="AM87" s="376"/>
      <c r="AN87" s="376"/>
      <c r="AO87" s="121"/>
      <c r="AP87" s="121"/>
      <c r="AQ87" s="123"/>
    </row>
    <row r="88" spans="1:45" ht="14.25" customHeight="1" x14ac:dyDescent="0.25">
      <c r="A88" s="382" t="s">
        <v>262</v>
      </c>
      <c r="B88" s="383"/>
      <c r="C88" s="383"/>
      <c r="D88" s="38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85"/>
      <c r="AL88" s="386"/>
      <c r="AM88" s="387"/>
      <c r="AN88" s="388"/>
      <c r="AO88" s="121"/>
      <c r="AP88" s="121"/>
      <c r="AQ88" s="123"/>
    </row>
    <row r="89" spans="1:45" x14ac:dyDescent="0.25">
      <c r="A89" s="382" t="s">
        <v>261</v>
      </c>
      <c r="B89" s="383"/>
      <c r="C89" s="383"/>
      <c r="D89" s="38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85"/>
      <c r="AL89" s="386"/>
      <c r="AM89" s="387"/>
      <c r="AN89" s="388"/>
      <c r="AO89" s="121"/>
      <c r="AP89" s="121"/>
      <c r="AQ89" s="111"/>
    </row>
    <row r="90" spans="1:45" ht="12" customHeight="1" thickBot="1" x14ac:dyDescent="0.3">
      <c r="A90" s="120" t="s">
        <v>260</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78"/>
      <c r="AL90" s="379"/>
      <c r="AM90" s="380"/>
      <c r="AN90" s="38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259</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258</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257</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256</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255</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 zoomScaleSheetLayoutView="100" workbookViewId="0">
      <selection activeCell="G52" sqref="G52"/>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211" customWidth="1"/>
    <col min="6" max="6" width="15.5703125" style="211" customWidth="1"/>
    <col min="7" max="8" width="18.28515625" style="211"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69</v>
      </c>
    </row>
    <row r="2" spans="1:42" ht="18.75" x14ac:dyDescent="0.3">
      <c r="J2" s="13" t="s">
        <v>11</v>
      </c>
    </row>
    <row r="3" spans="1:42" ht="18.75" x14ac:dyDescent="0.3">
      <c r="J3" s="13" t="s">
        <v>68</v>
      </c>
    </row>
    <row r="4" spans="1:42" ht="18.75" x14ac:dyDescent="0.3">
      <c r="I4" s="13"/>
    </row>
    <row r="5" spans="1:42" x14ac:dyDescent="0.25">
      <c r="A5" s="269" t="str">
        <f>'1. паспорт местоположение'!A5</f>
        <v>Год раскрытия информации: 2020 год</v>
      </c>
      <c r="B5" s="269"/>
      <c r="C5" s="269"/>
      <c r="D5" s="269"/>
      <c r="E5" s="269"/>
      <c r="F5" s="269"/>
      <c r="G5" s="269"/>
      <c r="H5" s="269"/>
      <c r="I5" s="269"/>
      <c r="J5" s="269"/>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row>
    <row r="6" spans="1:42" ht="18.75" x14ac:dyDescent="0.3">
      <c r="I6" s="13"/>
    </row>
    <row r="7" spans="1:42" ht="18.75" x14ac:dyDescent="0.25">
      <c r="A7" s="273" t="s">
        <v>10</v>
      </c>
      <c r="B7" s="273"/>
      <c r="C7" s="273"/>
      <c r="D7" s="273"/>
      <c r="E7" s="273"/>
      <c r="F7" s="273"/>
      <c r="G7" s="273"/>
      <c r="H7" s="273"/>
      <c r="I7" s="273"/>
      <c r="J7" s="273"/>
    </row>
    <row r="8" spans="1:42" ht="18.75" x14ac:dyDescent="0.25">
      <c r="A8" s="273"/>
      <c r="B8" s="273"/>
      <c r="C8" s="273"/>
      <c r="D8" s="273"/>
      <c r="E8" s="273"/>
      <c r="F8" s="273"/>
      <c r="G8" s="273"/>
      <c r="H8" s="273"/>
      <c r="I8" s="273"/>
      <c r="J8" s="273"/>
    </row>
    <row r="9" spans="1:42" x14ac:dyDescent="0.25">
      <c r="A9" s="274" t="str">
        <f>'1. паспорт местоположение'!A9</f>
        <v>ООО "Электрические сети"</v>
      </c>
      <c r="B9" s="274"/>
      <c r="C9" s="274"/>
      <c r="D9" s="274"/>
      <c r="E9" s="274"/>
      <c r="F9" s="274"/>
      <c r="G9" s="274"/>
      <c r="H9" s="274"/>
      <c r="I9" s="274"/>
      <c r="J9" s="274"/>
    </row>
    <row r="10" spans="1:42" x14ac:dyDescent="0.25">
      <c r="A10" s="270" t="s">
        <v>9</v>
      </c>
      <c r="B10" s="270"/>
      <c r="C10" s="270"/>
      <c r="D10" s="270"/>
      <c r="E10" s="270"/>
      <c r="F10" s="270"/>
      <c r="G10" s="270"/>
      <c r="H10" s="270"/>
      <c r="I10" s="270"/>
      <c r="J10" s="270"/>
    </row>
    <row r="11" spans="1:42" ht="18.75" x14ac:dyDescent="0.25">
      <c r="A11" s="273"/>
      <c r="B11" s="273"/>
      <c r="C11" s="273"/>
      <c r="D11" s="273"/>
      <c r="E11" s="273"/>
      <c r="F11" s="273"/>
      <c r="G11" s="273"/>
      <c r="H11" s="273"/>
      <c r="I11" s="273"/>
      <c r="J11" s="273"/>
    </row>
    <row r="12" spans="1:42" x14ac:dyDescent="0.25">
      <c r="A12" s="274" t="str">
        <f>'1. паспорт местоположение'!A12</f>
        <v>Г</v>
      </c>
      <c r="B12" s="274"/>
      <c r="C12" s="274"/>
      <c r="D12" s="274"/>
      <c r="E12" s="274"/>
      <c r="F12" s="274"/>
      <c r="G12" s="274"/>
      <c r="H12" s="274"/>
      <c r="I12" s="274"/>
      <c r="J12" s="274"/>
    </row>
    <row r="13" spans="1:42" x14ac:dyDescent="0.25">
      <c r="A13" s="270" t="s">
        <v>8</v>
      </c>
      <c r="B13" s="270"/>
      <c r="C13" s="270"/>
      <c r="D13" s="270"/>
      <c r="E13" s="270"/>
      <c r="F13" s="270"/>
      <c r="G13" s="270"/>
      <c r="H13" s="270"/>
      <c r="I13" s="270"/>
      <c r="J13" s="270"/>
    </row>
    <row r="14" spans="1:42" ht="18.75" x14ac:dyDescent="0.25">
      <c r="A14" s="277"/>
      <c r="B14" s="277"/>
      <c r="C14" s="277"/>
      <c r="D14" s="277"/>
      <c r="E14" s="277"/>
      <c r="F14" s="277"/>
      <c r="G14" s="277"/>
      <c r="H14" s="277"/>
      <c r="I14" s="277"/>
      <c r="J14" s="277"/>
    </row>
    <row r="15" spans="1:42" x14ac:dyDescent="0.25">
      <c r="A15" s="274" t="str">
        <f>'1. паспорт местоположение'!A15</f>
        <v>Технологическое присоединение энергопринимающих устройств потребителей максимальной мощностью до 15 кВт (2020г. I квартал)</v>
      </c>
      <c r="B15" s="274"/>
      <c r="C15" s="274"/>
      <c r="D15" s="274"/>
      <c r="E15" s="274"/>
      <c r="F15" s="274"/>
      <c r="G15" s="274"/>
      <c r="H15" s="274"/>
      <c r="I15" s="274"/>
      <c r="J15" s="274"/>
    </row>
    <row r="16" spans="1:42" x14ac:dyDescent="0.25">
      <c r="A16" s="270" t="s">
        <v>7</v>
      </c>
      <c r="B16" s="270"/>
      <c r="C16" s="270"/>
      <c r="D16" s="270"/>
      <c r="E16" s="270"/>
      <c r="F16" s="270"/>
      <c r="G16" s="270"/>
      <c r="H16" s="270"/>
      <c r="I16" s="270"/>
      <c r="J16" s="270"/>
    </row>
    <row r="17" spans="1:10" ht="15.75" customHeight="1" x14ac:dyDescent="0.25">
      <c r="J17" s="91"/>
    </row>
    <row r="18" spans="1:10" x14ac:dyDescent="0.25">
      <c r="I18" s="90"/>
    </row>
    <row r="19" spans="1:10" ht="15.75" customHeight="1" x14ac:dyDescent="0.25">
      <c r="A19" s="389" t="s">
        <v>458</v>
      </c>
      <c r="B19" s="389"/>
      <c r="C19" s="389"/>
      <c r="D19" s="389"/>
      <c r="E19" s="389"/>
      <c r="F19" s="389"/>
      <c r="G19" s="389"/>
      <c r="H19" s="389"/>
      <c r="I19" s="389"/>
      <c r="J19" s="389"/>
    </row>
    <row r="20" spans="1:10" x14ac:dyDescent="0.25">
      <c r="A20" s="59"/>
      <c r="B20" s="59"/>
      <c r="C20" s="89"/>
      <c r="D20" s="89"/>
      <c r="E20" s="212"/>
      <c r="F20" s="212"/>
      <c r="G20" s="212"/>
      <c r="H20" s="212"/>
      <c r="I20" s="89"/>
      <c r="J20" s="89"/>
    </row>
    <row r="21" spans="1:10" ht="28.5" customHeight="1" x14ac:dyDescent="0.25">
      <c r="A21" s="390" t="s">
        <v>220</v>
      </c>
      <c r="B21" s="390" t="s">
        <v>219</v>
      </c>
      <c r="C21" s="396" t="s">
        <v>392</v>
      </c>
      <c r="D21" s="396"/>
      <c r="E21" s="396"/>
      <c r="F21" s="396"/>
      <c r="G21" s="391" t="s">
        <v>218</v>
      </c>
      <c r="H21" s="393" t="s">
        <v>394</v>
      </c>
      <c r="I21" s="390" t="s">
        <v>217</v>
      </c>
      <c r="J21" s="392" t="s">
        <v>393</v>
      </c>
    </row>
    <row r="22" spans="1:10" ht="58.5" customHeight="1" x14ac:dyDescent="0.25">
      <c r="A22" s="390"/>
      <c r="B22" s="390"/>
      <c r="C22" s="397" t="s">
        <v>3</v>
      </c>
      <c r="D22" s="397"/>
      <c r="E22" s="398" t="s">
        <v>2</v>
      </c>
      <c r="F22" s="399"/>
      <c r="G22" s="391"/>
      <c r="H22" s="394"/>
      <c r="I22" s="390"/>
      <c r="J22" s="392"/>
    </row>
    <row r="23" spans="1:10" ht="31.5" x14ac:dyDescent="0.25">
      <c r="A23" s="390"/>
      <c r="B23" s="390"/>
      <c r="C23" s="88" t="s">
        <v>216</v>
      </c>
      <c r="D23" s="88" t="s">
        <v>215</v>
      </c>
      <c r="E23" s="209" t="s">
        <v>216</v>
      </c>
      <c r="F23" s="209" t="s">
        <v>215</v>
      </c>
      <c r="G23" s="391"/>
      <c r="H23" s="395"/>
      <c r="I23" s="390"/>
      <c r="J23" s="392"/>
    </row>
    <row r="24" spans="1:10" x14ac:dyDescent="0.25">
      <c r="A24" s="67">
        <v>1</v>
      </c>
      <c r="B24" s="203">
        <v>2</v>
      </c>
      <c r="C24" s="203">
        <v>3</v>
      </c>
      <c r="D24" s="203">
        <v>4</v>
      </c>
      <c r="E24" s="208">
        <v>5</v>
      </c>
      <c r="F24" s="208">
        <v>6</v>
      </c>
      <c r="G24" s="208">
        <v>7</v>
      </c>
      <c r="H24" s="208">
        <v>8</v>
      </c>
      <c r="I24" s="203">
        <v>9</v>
      </c>
      <c r="J24" s="203">
        <v>10</v>
      </c>
    </row>
    <row r="25" spans="1:10" s="217" customFormat="1" ht="31.5" x14ac:dyDescent="0.25">
      <c r="A25" s="215">
        <v>1</v>
      </c>
      <c r="B25" s="216" t="s">
        <v>214</v>
      </c>
      <c r="C25" s="205">
        <v>2020</v>
      </c>
      <c r="D25" s="235">
        <v>2020</v>
      </c>
      <c r="E25" s="235">
        <v>2020</v>
      </c>
      <c r="F25" s="235">
        <v>2020</v>
      </c>
      <c r="G25" s="248" t="s">
        <v>494</v>
      </c>
      <c r="H25" s="248" t="s">
        <v>494</v>
      </c>
      <c r="I25" s="206"/>
      <c r="J25" s="207"/>
    </row>
    <row r="26" spans="1:10" s="217" customFormat="1" ht="21.75" customHeight="1" x14ac:dyDescent="0.25">
      <c r="A26" s="215" t="s">
        <v>213</v>
      </c>
      <c r="B26" s="218" t="s">
        <v>399</v>
      </c>
      <c r="C26" s="205">
        <v>2020</v>
      </c>
      <c r="D26" s="247">
        <v>2020</v>
      </c>
      <c r="E26" s="247">
        <v>2020</v>
      </c>
      <c r="F26" s="247">
        <v>2020</v>
      </c>
      <c r="G26" s="248" t="s">
        <v>494</v>
      </c>
      <c r="H26" s="248" t="s">
        <v>494</v>
      </c>
      <c r="I26" s="206"/>
      <c r="J26" s="207"/>
    </row>
    <row r="27" spans="1:10" s="62" customFormat="1" ht="39" customHeight="1" x14ac:dyDescent="0.25">
      <c r="A27" s="84" t="s">
        <v>212</v>
      </c>
      <c r="B27" s="87" t="s">
        <v>401</v>
      </c>
      <c r="C27" s="82" t="s">
        <v>502</v>
      </c>
      <c r="D27" s="82" t="s">
        <v>502</v>
      </c>
      <c r="E27" s="82" t="s">
        <v>502</v>
      </c>
      <c r="F27" s="82" t="s">
        <v>502</v>
      </c>
      <c r="G27" s="82" t="s">
        <v>502</v>
      </c>
      <c r="H27" s="82" t="s">
        <v>502</v>
      </c>
      <c r="I27" s="81"/>
      <c r="J27" s="81"/>
    </row>
    <row r="28" spans="1:10" s="62" customFormat="1" ht="70.5" customHeight="1" x14ac:dyDescent="0.25">
      <c r="A28" s="84" t="s">
        <v>400</v>
      </c>
      <c r="B28" s="87" t="s">
        <v>405</v>
      </c>
      <c r="C28" s="82" t="s">
        <v>502</v>
      </c>
      <c r="D28" s="82" t="s">
        <v>502</v>
      </c>
      <c r="E28" s="82" t="s">
        <v>502</v>
      </c>
      <c r="F28" s="82" t="s">
        <v>502</v>
      </c>
      <c r="G28" s="82" t="s">
        <v>502</v>
      </c>
      <c r="H28" s="82" t="s">
        <v>502</v>
      </c>
      <c r="I28" s="81"/>
      <c r="J28" s="81"/>
    </row>
    <row r="29" spans="1:10" s="62" customFormat="1" ht="54" customHeight="1" x14ac:dyDescent="0.25">
      <c r="A29" s="84" t="s">
        <v>211</v>
      </c>
      <c r="B29" s="87" t="s">
        <v>404</v>
      </c>
      <c r="C29" s="82" t="s">
        <v>502</v>
      </c>
      <c r="D29" s="82" t="s">
        <v>502</v>
      </c>
      <c r="E29" s="82" t="s">
        <v>502</v>
      </c>
      <c r="F29" s="82" t="s">
        <v>502</v>
      </c>
      <c r="G29" s="82" t="s">
        <v>502</v>
      </c>
      <c r="H29" s="82" t="s">
        <v>502</v>
      </c>
      <c r="I29" s="81"/>
      <c r="J29" s="81"/>
    </row>
    <row r="30" spans="1:10" s="62" customFormat="1" ht="42" customHeight="1" x14ac:dyDescent="0.25">
      <c r="A30" s="84" t="s">
        <v>210</v>
      </c>
      <c r="B30" s="87" t="s">
        <v>406</v>
      </c>
      <c r="C30" s="82" t="s">
        <v>502</v>
      </c>
      <c r="D30" s="82" t="s">
        <v>502</v>
      </c>
      <c r="E30" s="82" t="s">
        <v>502</v>
      </c>
      <c r="F30" s="82" t="s">
        <v>502</v>
      </c>
      <c r="G30" s="82" t="s">
        <v>502</v>
      </c>
      <c r="H30" s="82" t="s">
        <v>502</v>
      </c>
      <c r="I30" s="81"/>
      <c r="J30" s="81"/>
    </row>
    <row r="31" spans="1:10" s="62" customFormat="1" ht="37.5" customHeight="1" x14ac:dyDescent="0.25">
      <c r="A31" s="84" t="s">
        <v>209</v>
      </c>
      <c r="B31" s="83" t="s">
        <v>402</v>
      </c>
      <c r="C31" s="82" t="s">
        <v>502</v>
      </c>
      <c r="D31" s="82" t="s">
        <v>502</v>
      </c>
      <c r="E31" s="82" t="s">
        <v>502</v>
      </c>
      <c r="F31" s="82" t="s">
        <v>502</v>
      </c>
      <c r="G31" s="82" t="s">
        <v>502</v>
      </c>
      <c r="H31" s="82" t="s">
        <v>502</v>
      </c>
      <c r="I31" s="81"/>
      <c r="J31" s="81"/>
    </row>
    <row r="32" spans="1:10" s="62" customFormat="1" ht="31.5" x14ac:dyDescent="0.25">
      <c r="A32" s="84" t="s">
        <v>207</v>
      </c>
      <c r="B32" s="83" t="s">
        <v>407</v>
      </c>
      <c r="C32" s="82" t="s">
        <v>502</v>
      </c>
      <c r="D32" s="82" t="s">
        <v>502</v>
      </c>
      <c r="E32" s="82" t="s">
        <v>502</v>
      </c>
      <c r="F32" s="82" t="s">
        <v>502</v>
      </c>
      <c r="G32" s="82" t="s">
        <v>502</v>
      </c>
      <c r="H32" s="82" t="s">
        <v>502</v>
      </c>
      <c r="I32" s="81"/>
      <c r="J32" s="81"/>
    </row>
    <row r="33" spans="1:10" s="62" customFormat="1" ht="54" customHeight="1" x14ac:dyDescent="0.25">
      <c r="A33" s="84" t="s">
        <v>418</v>
      </c>
      <c r="B33" s="83" t="s">
        <v>337</v>
      </c>
      <c r="C33" s="82" t="s">
        <v>502</v>
      </c>
      <c r="D33" s="82" t="s">
        <v>502</v>
      </c>
      <c r="E33" s="82" t="s">
        <v>502</v>
      </c>
      <c r="F33" s="82" t="s">
        <v>502</v>
      </c>
      <c r="G33" s="82" t="s">
        <v>502</v>
      </c>
      <c r="H33" s="82" t="s">
        <v>502</v>
      </c>
      <c r="I33" s="81"/>
      <c r="J33" s="81"/>
    </row>
    <row r="34" spans="1:10" s="62" customFormat="1" ht="47.25" customHeight="1" x14ac:dyDescent="0.25">
      <c r="A34" s="84" t="s">
        <v>419</v>
      </c>
      <c r="B34" s="83" t="s">
        <v>411</v>
      </c>
      <c r="C34" s="82" t="s">
        <v>502</v>
      </c>
      <c r="D34" s="82" t="s">
        <v>502</v>
      </c>
      <c r="E34" s="82" t="s">
        <v>502</v>
      </c>
      <c r="F34" s="82" t="s">
        <v>502</v>
      </c>
      <c r="G34" s="82" t="s">
        <v>502</v>
      </c>
      <c r="H34" s="82" t="s">
        <v>502</v>
      </c>
      <c r="I34" s="86"/>
      <c r="J34" s="81"/>
    </row>
    <row r="35" spans="1:10" s="62" customFormat="1" ht="49.5" customHeight="1" x14ac:dyDescent="0.25">
      <c r="A35" s="84" t="s">
        <v>420</v>
      </c>
      <c r="B35" s="83" t="s">
        <v>208</v>
      </c>
      <c r="C35" s="82" t="s">
        <v>502</v>
      </c>
      <c r="D35" s="82" t="s">
        <v>502</v>
      </c>
      <c r="E35" s="82" t="s">
        <v>502</v>
      </c>
      <c r="F35" s="82" t="s">
        <v>502</v>
      </c>
      <c r="G35" s="82" t="s">
        <v>502</v>
      </c>
      <c r="H35" s="82" t="s">
        <v>502</v>
      </c>
      <c r="I35" s="86"/>
      <c r="J35" s="81"/>
    </row>
    <row r="36" spans="1:10" ht="37.5" customHeight="1" x14ac:dyDescent="0.25">
      <c r="A36" s="84" t="s">
        <v>421</v>
      </c>
      <c r="B36" s="83" t="s">
        <v>403</v>
      </c>
      <c r="C36" s="82" t="s">
        <v>502</v>
      </c>
      <c r="D36" s="82" t="s">
        <v>502</v>
      </c>
      <c r="E36" s="82" t="s">
        <v>502</v>
      </c>
      <c r="F36" s="82" t="s">
        <v>502</v>
      </c>
      <c r="G36" s="82" t="s">
        <v>502</v>
      </c>
      <c r="H36" s="82" t="s">
        <v>502</v>
      </c>
      <c r="I36" s="81"/>
      <c r="J36" s="81"/>
    </row>
    <row r="37" spans="1:10" x14ac:dyDescent="0.25">
      <c r="A37" s="84" t="s">
        <v>422</v>
      </c>
      <c r="B37" s="83" t="s">
        <v>206</v>
      </c>
      <c r="C37" s="205">
        <v>2020</v>
      </c>
      <c r="D37" s="247">
        <v>2020</v>
      </c>
      <c r="E37" s="247">
        <v>2020</v>
      </c>
      <c r="F37" s="247">
        <v>2020</v>
      </c>
      <c r="G37" s="248" t="s">
        <v>494</v>
      </c>
      <c r="H37" s="248" t="s">
        <v>494</v>
      </c>
      <c r="I37" s="206"/>
      <c r="J37" s="207"/>
    </row>
    <row r="38" spans="1:10" x14ac:dyDescent="0.25">
      <c r="A38" s="84" t="s">
        <v>423</v>
      </c>
      <c r="B38" s="85" t="s">
        <v>205</v>
      </c>
      <c r="C38" s="205">
        <v>2020</v>
      </c>
      <c r="D38" s="247">
        <v>2020</v>
      </c>
      <c r="E38" s="247">
        <v>2020</v>
      </c>
      <c r="F38" s="247">
        <v>2020</v>
      </c>
      <c r="G38" s="248" t="s">
        <v>494</v>
      </c>
      <c r="H38" s="248" t="s">
        <v>494</v>
      </c>
      <c r="I38" s="206"/>
      <c r="J38" s="207"/>
    </row>
    <row r="39" spans="1:10" ht="78.75" x14ac:dyDescent="0.25">
      <c r="A39" s="84">
        <v>2</v>
      </c>
      <c r="B39" s="83" t="s">
        <v>408</v>
      </c>
      <c r="C39" s="82" t="s">
        <v>502</v>
      </c>
      <c r="D39" s="82" t="s">
        <v>502</v>
      </c>
      <c r="E39" s="82" t="s">
        <v>502</v>
      </c>
      <c r="F39" s="82" t="s">
        <v>502</v>
      </c>
      <c r="G39" s="82" t="s">
        <v>502</v>
      </c>
      <c r="H39" s="82" t="s">
        <v>502</v>
      </c>
      <c r="I39" s="81"/>
      <c r="J39" s="81"/>
    </row>
    <row r="40" spans="1:10" ht="33.75" customHeight="1" x14ac:dyDescent="0.25">
      <c r="A40" s="84" t="s">
        <v>204</v>
      </c>
      <c r="B40" s="83" t="s">
        <v>410</v>
      </c>
      <c r="C40" s="205">
        <v>2020</v>
      </c>
      <c r="D40" s="247">
        <v>2020</v>
      </c>
      <c r="E40" s="247">
        <v>2020</v>
      </c>
      <c r="F40" s="247">
        <v>2020</v>
      </c>
      <c r="G40" s="248" t="s">
        <v>494</v>
      </c>
      <c r="H40" s="248" t="s">
        <v>494</v>
      </c>
      <c r="I40" s="206"/>
      <c r="J40" s="207"/>
    </row>
    <row r="41" spans="1:10" ht="63" customHeight="1" x14ac:dyDescent="0.25">
      <c r="A41" s="84" t="s">
        <v>203</v>
      </c>
      <c r="B41" s="85" t="s">
        <v>487</v>
      </c>
      <c r="C41" s="205">
        <v>2020</v>
      </c>
      <c r="D41" s="247">
        <v>2020</v>
      </c>
      <c r="E41" s="247">
        <v>2020</v>
      </c>
      <c r="F41" s="247">
        <v>2020</v>
      </c>
      <c r="G41" s="248" t="s">
        <v>494</v>
      </c>
      <c r="H41" s="248" t="s">
        <v>494</v>
      </c>
      <c r="I41" s="81"/>
      <c r="J41" s="81"/>
    </row>
    <row r="42" spans="1:10" ht="58.5" customHeight="1" x14ac:dyDescent="0.25">
      <c r="A42" s="84">
        <v>3</v>
      </c>
      <c r="B42" s="83" t="s">
        <v>409</v>
      </c>
      <c r="C42" s="205">
        <v>2020</v>
      </c>
      <c r="D42" s="247">
        <v>2020</v>
      </c>
      <c r="E42" s="247">
        <v>2020</v>
      </c>
      <c r="F42" s="247">
        <v>2020</v>
      </c>
      <c r="G42" s="248" t="s">
        <v>494</v>
      </c>
      <c r="H42" s="248" t="s">
        <v>494</v>
      </c>
      <c r="I42" s="206"/>
      <c r="J42" s="207"/>
    </row>
    <row r="43" spans="1:10" ht="34.5" customHeight="1" x14ac:dyDescent="0.25">
      <c r="A43" s="84" t="s">
        <v>202</v>
      </c>
      <c r="B43" s="83" t="s">
        <v>200</v>
      </c>
      <c r="C43" s="205">
        <v>2020</v>
      </c>
      <c r="D43" s="247">
        <v>2020</v>
      </c>
      <c r="E43" s="247">
        <v>2020</v>
      </c>
      <c r="F43" s="247">
        <v>2020</v>
      </c>
      <c r="G43" s="248" t="s">
        <v>494</v>
      </c>
      <c r="H43" s="248" t="s">
        <v>494</v>
      </c>
      <c r="I43" s="206"/>
      <c r="J43" s="207"/>
    </row>
    <row r="44" spans="1:10" ht="24.75" customHeight="1" x14ac:dyDescent="0.25">
      <c r="A44" s="84" t="s">
        <v>201</v>
      </c>
      <c r="B44" s="83" t="s">
        <v>198</v>
      </c>
      <c r="C44" s="205">
        <v>2020</v>
      </c>
      <c r="D44" s="247">
        <v>2020</v>
      </c>
      <c r="E44" s="247">
        <v>2020</v>
      </c>
      <c r="F44" s="247">
        <v>2020</v>
      </c>
      <c r="G44" s="248" t="s">
        <v>494</v>
      </c>
      <c r="H44" s="248" t="s">
        <v>494</v>
      </c>
      <c r="I44" s="206"/>
      <c r="J44" s="207"/>
    </row>
    <row r="45" spans="1:10" ht="90.75" customHeight="1" x14ac:dyDescent="0.25">
      <c r="A45" s="84" t="s">
        <v>199</v>
      </c>
      <c r="B45" s="83" t="s">
        <v>414</v>
      </c>
      <c r="C45" s="82" t="s">
        <v>502</v>
      </c>
      <c r="D45" s="82" t="s">
        <v>502</v>
      </c>
      <c r="E45" s="82" t="s">
        <v>502</v>
      </c>
      <c r="F45" s="82" t="s">
        <v>502</v>
      </c>
      <c r="G45" s="82" t="s">
        <v>502</v>
      </c>
      <c r="H45" s="82" t="s">
        <v>502</v>
      </c>
      <c r="I45" s="81"/>
      <c r="J45" s="81"/>
    </row>
    <row r="46" spans="1:10" ht="142.5" customHeight="1" x14ac:dyDescent="0.25">
      <c r="A46" s="84" t="s">
        <v>197</v>
      </c>
      <c r="B46" s="83" t="s">
        <v>412</v>
      </c>
      <c r="C46" s="82" t="s">
        <v>502</v>
      </c>
      <c r="D46" s="82" t="s">
        <v>502</v>
      </c>
      <c r="E46" s="82" t="s">
        <v>502</v>
      </c>
      <c r="F46" s="82" t="s">
        <v>502</v>
      </c>
      <c r="G46" s="82" t="s">
        <v>502</v>
      </c>
      <c r="H46" s="82" t="s">
        <v>502</v>
      </c>
      <c r="I46" s="81"/>
      <c r="J46" s="81"/>
    </row>
    <row r="47" spans="1:10" ht="30.75" customHeight="1" x14ac:dyDescent="0.25">
      <c r="A47" s="84" t="s">
        <v>195</v>
      </c>
      <c r="B47" s="83" t="s">
        <v>196</v>
      </c>
      <c r="C47" s="205">
        <v>2020</v>
      </c>
      <c r="D47" s="247">
        <v>2020</v>
      </c>
      <c r="E47" s="247">
        <v>2020</v>
      </c>
      <c r="F47" s="247">
        <v>2020</v>
      </c>
      <c r="G47" s="248" t="s">
        <v>494</v>
      </c>
      <c r="H47" s="248" t="s">
        <v>494</v>
      </c>
      <c r="I47" s="206"/>
      <c r="J47" s="207"/>
    </row>
    <row r="48" spans="1:10" ht="37.5" customHeight="1" x14ac:dyDescent="0.25">
      <c r="A48" s="84" t="s">
        <v>424</v>
      </c>
      <c r="B48" s="85" t="s">
        <v>194</v>
      </c>
      <c r="C48" s="205">
        <v>2020</v>
      </c>
      <c r="D48" s="247">
        <v>2020</v>
      </c>
      <c r="E48" s="247">
        <v>2020</v>
      </c>
      <c r="F48" s="247">
        <v>2020</v>
      </c>
      <c r="G48" s="248" t="s">
        <v>494</v>
      </c>
      <c r="H48" s="248" t="s">
        <v>494</v>
      </c>
      <c r="I48" s="206"/>
      <c r="J48" s="207"/>
    </row>
    <row r="49" spans="1:10" ht="35.25" customHeight="1" x14ac:dyDescent="0.25">
      <c r="A49" s="84">
        <v>4</v>
      </c>
      <c r="B49" s="83" t="s">
        <v>192</v>
      </c>
      <c r="C49" s="205">
        <v>2020</v>
      </c>
      <c r="D49" s="247">
        <v>2020</v>
      </c>
      <c r="E49" s="247">
        <v>2020</v>
      </c>
      <c r="F49" s="247">
        <v>2020</v>
      </c>
      <c r="G49" s="248" t="s">
        <v>494</v>
      </c>
      <c r="H49" s="248" t="s">
        <v>494</v>
      </c>
      <c r="I49" s="206"/>
      <c r="J49" s="207"/>
    </row>
    <row r="50" spans="1:10" ht="86.25" customHeight="1" x14ac:dyDescent="0.25">
      <c r="A50" s="84" t="s">
        <v>193</v>
      </c>
      <c r="B50" s="83" t="s">
        <v>413</v>
      </c>
      <c r="C50" s="205">
        <v>2020</v>
      </c>
      <c r="D50" s="247">
        <v>2020</v>
      </c>
      <c r="E50" s="247">
        <v>2020</v>
      </c>
      <c r="F50" s="247">
        <v>2020</v>
      </c>
      <c r="G50" s="248" t="s">
        <v>494</v>
      </c>
      <c r="H50" s="248" t="s">
        <v>494</v>
      </c>
      <c r="I50" s="206"/>
      <c r="J50" s="207"/>
    </row>
    <row r="51" spans="1:10" ht="77.25" customHeight="1" x14ac:dyDescent="0.25">
      <c r="A51" s="84" t="s">
        <v>191</v>
      </c>
      <c r="B51" s="83" t="s">
        <v>415</v>
      </c>
      <c r="C51" s="82" t="s">
        <v>502</v>
      </c>
      <c r="D51" s="82" t="s">
        <v>502</v>
      </c>
      <c r="E51" s="82" t="s">
        <v>502</v>
      </c>
      <c r="F51" s="82" t="s">
        <v>502</v>
      </c>
      <c r="G51" s="82" t="s">
        <v>502</v>
      </c>
      <c r="H51" s="82" t="s">
        <v>502</v>
      </c>
      <c r="I51" s="81"/>
      <c r="J51" s="81"/>
    </row>
    <row r="52" spans="1:10" ht="71.25" customHeight="1" x14ac:dyDescent="0.25">
      <c r="A52" s="84" t="s">
        <v>189</v>
      </c>
      <c r="B52" s="83" t="s">
        <v>190</v>
      </c>
      <c r="C52" s="82" t="s">
        <v>502</v>
      </c>
      <c r="D52" s="82" t="s">
        <v>502</v>
      </c>
      <c r="E52" s="82" t="s">
        <v>502</v>
      </c>
      <c r="F52" s="82" t="s">
        <v>502</v>
      </c>
      <c r="G52" s="82" t="s">
        <v>502</v>
      </c>
      <c r="H52" s="82" t="s">
        <v>502</v>
      </c>
      <c r="I52" s="81"/>
      <c r="J52" s="81"/>
    </row>
    <row r="53" spans="1:10" ht="48" customHeight="1" x14ac:dyDescent="0.25">
      <c r="A53" s="84" t="s">
        <v>187</v>
      </c>
      <c r="B53" s="168" t="s">
        <v>416</v>
      </c>
      <c r="C53" s="205">
        <v>2020</v>
      </c>
      <c r="D53" s="247">
        <v>2020</v>
      </c>
      <c r="E53" s="247">
        <v>2020</v>
      </c>
      <c r="F53" s="247">
        <v>2020</v>
      </c>
      <c r="G53" s="248" t="s">
        <v>494</v>
      </c>
      <c r="H53" s="248" t="s">
        <v>494</v>
      </c>
      <c r="I53" s="206"/>
      <c r="J53" s="207"/>
    </row>
    <row r="54" spans="1:10" ht="46.5" customHeight="1" x14ac:dyDescent="0.25">
      <c r="A54" s="84" t="s">
        <v>417</v>
      </c>
      <c r="B54" s="83" t="s">
        <v>188</v>
      </c>
      <c r="C54" s="82" t="s">
        <v>502</v>
      </c>
      <c r="D54" s="82" t="s">
        <v>502</v>
      </c>
      <c r="E54" s="82" t="s">
        <v>502</v>
      </c>
      <c r="F54" s="82" t="s">
        <v>502</v>
      </c>
      <c r="G54" s="82" t="s">
        <v>502</v>
      </c>
      <c r="H54" s="82" t="s">
        <v>502</v>
      </c>
      <c r="I54" s="81"/>
      <c r="J54" s="8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2017-11-14T08:33:38Z</cp:lastPrinted>
  <dcterms:created xsi:type="dcterms:W3CDTF">2015-08-16T15:31:05Z</dcterms:created>
  <dcterms:modified xsi:type="dcterms:W3CDTF">2020-05-14T05:44:33Z</dcterms:modified>
</cp:coreProperties>
</file>