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6510" yWindow="0" windowWidth="22260" windowHeight="12645" tabRatio="810" firstSheet="1" activeTab="1"/>
  </bookViews>
  <sheets>
    <sheet name="Лист1" sheetId="14" state="hidden" r:id="rId1"/>
    <sheet name="1. паспорт местоположение" sheetId="1" r:id="rId2"/>
    <sheet name="2. паспорт  ТП" sheetId="2" r:id="rId3"/>
    <sheet name="3.1. паспорт Техсостояние ПС" sheetId="3" r:id="rId4"/>
    <sheet name="3.2 паспорт Техсостояние ЛЭП" sheetId="5" r:id="rId5"/>
    <sheet name="3.3 паспорт описание" sheetId="6" r:id="rId6"/>
    <sheet name="3.4. Паспорт надежность" sheetId="7" r:id="rId7"/>
    <sheet name="4. паспортбюджет" sheetId="8" r:id="rId8"/>
    <sheet name="5. анализ эконом эфф" sheetId="9" r:id="rId9"/>
    <sheet name="6.1. Паспорт сетевой график" sheetId="10" r:id="rId10"/>
    <sheet name="6.2. Паспорт фин осв ввод" sheetId="11" r:id="rId11"/>
    <sheet name="7. Паспорт отчет о закупке" sheetId="12" r:id="rId12"/>
    <sheet name="8. Общие сведения"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7" i="13" l="1"/>
  <c r="B27" i="13"/>
  <c r="B21" i="13"/>
  <c r="B22" i="13"/>
  <c r="A12" i="13"/>
  <c r="A15" i="13"/>
  <c r="A9" i="13"/>
  <c r="A5" i="13"/>
  <c r="A15" i="12"/>
  <c r="A12" i="12"/>
  <c r="A9" i="12"/>
  <c r="A5" i="12"/>
  <c r="A14" i="11"/>
  <c r="A11" i="11"/>
  <c r="A8" i="11"/>
  <c r="A4" i="11"/>
  <c r="AC64" i="11"/>
  <c r="D64" i="11" s="1"/>
  <c r="AB64" i="11"/>
  <c r="C64" i="11" s="1"/>
  <c r="F64" i="11" s="1"/>
  <c r="AC63" i="11"/>
  <c r="D63" i="11" s="1"/>
  <c r="AB63" i="11"/>
  <c r="C63" i="11" s="1"/>
  <c r="F63" i="11" s="1"/>
  <c r="AC62" i="11"/>
  <c r="AB62" i="11"/>
  <c r="C62" i="11" s="1"/>
  <c r="F62" i="11" s="1"/>
  <c r="D62" i="11"/>
  <c r="AC61" i="11"/>
  <c r="D61" i="11" s="1"/>
  <c r="AB61" i="11"/>
  <c r="C61" i="11"/>
  <c r="F61" i="11" s="1"/>
  <c r="AC60" i="11"/>
  <c r="D60" i="11" s="1"/>
  <c r="AB60" i="11"/>
  <c r="C60" i="11" s="1"/>
  <c r="F60" i="11" s="1"/>
  <c r="AC58" i="11"/>
  <c r="D58" i="11" s="1"/>
  <c r="AB58" i="11"/>
  <c r="C58" i="11" s="1"/>
  <c r="F58" i="11" s="1"/>
  <c r="AC57" i="11"/>
  <c r="D57" i="11" s="1"/>
  <c r="AB57" i="11"/>
  <c r="C57" i="11"/>
  <c r="F57" i="11" s="1"/>
  <c r="AC56" i="11"/>
  <c r="D56" i="11" s="1"/>
  <c r="AB56" i="11"/>
  <c r="C56" i="11" s="1"/>
  <c r="F56" i="11" s="1"/>
  <c r="AC55" i="11"/>
  <c r="AB55" i="11"/>
  <c r="C55" i="11" s="1"/>
  <c r="F55" i="11" s="1"/>
  <c r="D55" i="11"/>
  <c r="AC54" i="11"/>
  <c r="D54" i="11" s="1"/>
  <c r="AB54" i="11"/>
  <c r="C54" i="11" s="1"/>
  <c r="F54" i="11" s="1"/>
  <c r="AC53" i="11"/>
  <c r="D53" i="11" s="1"/>
  <c r="AB53" i="11"/>
  <c r="C53" i="11" s="1"/>
  <c r="F53" i="11" s="1"/>
  <c r="AC52" i="11"/>
  <c r="AB52" i="11"/>
  <c r="D52" i="11"/>
  <c r="C52" i="11"/>
  <c r="F52" i="11" s="1"/>
  <c r="AC50" i="11"/>
  <c r="D50" i="11" s="1"/>
  <c r="AB50" i="11"/>
  <c r="C50" i="11" s="1"/>
  <c r="F50" i="11" s="1"/>
  <c r="AC49" i="11"/>
  <c r="D49" i="11" s="1"/>
  <c r="AB49" i="11"/>
  <c r="C49" i="11"/>
  <c r="F49" i="11" s="1"/>
  <c r="AC48" i="11"/>
  <c r="D48" i="11" s="1"/>
  <c r="AB48" i="11"/>
  <c r="C48" i="11" s="1"/>
  <c r="F48" i="11" s="1"/>
  <c r="AC47" i="11"/>
  <c r="AB47" i="11"/>
  <c r="C47" i="11" s="1"/>
  <c r="F47" i="11" s="1"/>
  <c r="D47" i="11"/>
  <c r="AC46" i="11"/>
  <c r="AB46" i="11"/>
  <c r="C46" i="11" s="1"/>
  <c r="F46" i="11" s="1"/>
  <c r="D46" i="11"/>
  <c r="AC45" i="11"/>
  <c r="D45" i="11" s="1"/>
  <c r="AB45" i="11"/>
  <c r="C45" i="11" s="1"/>
  <c r="F45" i="11" s="1"/>
  <c r="AC44" i="11"/>
  <c r="AB44" i="11"/>
  <c r="D44" i="11"/>
  <c r="C44" i="11"/>
  <c r="F44" i="11" s="1"/>
  <c r="AC42" i="11"/>
  <c r="D42" i="11" s="1"/>
  <c r="AB42" i="11"/>
  <c r="C42" i="11" s="1"/>
  <c r="F42" i="11" s="1"/>
  <c r="AC41" i="11"/>
  <c r="D41" i="11" s="1"/>
  <c r="AB41" i="11"/>
  <c r="C41" i="11" s="1"/>
  <c r="F41" i="11" s="1"/>
  <c r="AC40" i="11"/>
  <c r="D40" i="11" s="1"/>
  <c r="AB40" i="11"/>
  <c r="C40" i="11" s="1"/>
  <c r="F40" i="11" s="1"/>
  <c r="AC39" i="11"/>
  <c r="D39" i="11" s="1"/>
  <c r="AB39" i="11"/>
  <c r="C39" i="11" s="1"/>
  <c r="F39" i="11" s="1"/>
  <c r="AC38" i="11"/>
  <c r="AB38" i="11"/>
  <c r="C38" i="11" s="1"/>
  <c r="F38" i="11" s="1"/>
  <c r="D38" i="11"/>
  <c r="AC37" i="11"/>
  <c r="D37" i="11" s="1"/>
  <c r="AB37" i="11"/>
  <c r="C37" i="11" s="1"/>
  <c r="F37" i="11" s="1"/>
  <c r="AC36" i="11"/>
  <c r="D36" i="11" s="1"/>
  <c r="AB36" i="11"/>
  <c r="C36" i="11" s="1"/>
  <c r="F36" i="11" s="1"/>
  <c r="AC34" i="11"/>
  <c r="AB34" i="11"/>
  <c r="D34" i="11"/>
  <c r="C34" i="11"/>
  <c r="F34" i="11" s="1"/>
  <c r="AC33" i="11"/>
  <c r="D33" i="11" s="1"/>
  <c r="AB33" i="11"/>
  <c r="C33" i="11" s="1"/>
  <c r="F33" i="11" s="1"/>
  <c r="AC32" i="11"/>
  <c r="D32" i="11" s="1"/>
  <c r="AB32" i="11"/>
  <c r="C32" i="11" s="1"/>
  <c r="F32" i="11" s="1"/>
  <c r="AC31" i="11"/>
  <c r="D31" i="11" s="1"/>
  <c r="AB31" i="11"/>
  <c r="AB30" i="11" s="1"/>
  <c r="C31" i="11"/>
  <c r="F31" i="11" s="1"/>
  <c r="Z30" i="11"/>
  <c r="X30" i="11"/>
  <c r="V30" i="11"/>
  <c r="T30" i="11"/>
  <c r="R30" i="11"/>
  <c r="P30" i="11"/>
  <c r="N30" i="11"/>
  <c r="L30" i="11"/>
  <c r="J30" i="11"/>
  <c r="H30" i="11"/>
  <c r="G30" i="11"/>
  <c r="E30" i="11"/>
  <c r="AC29" i="11"/>
  <c r="D29" i="11" s="1"/>
  <c r="AB29" i="11"/>
  <c r="C29" i="11" s="1"/>
  <c r="F29" i="11" s="1"/>
  <c r="AC28" i="11"/>
  <c r="AB28" i="11"/>
  <c r="C28" i="11" s="1"/>
  <c r="F28" i="11" s="1"/>
  <c r="AC27" i="11"/>
  <c r="AB27" i="11"/>
  <c r="D27" i="11"/>
  <c r="C27" i="11"/>
  <c r="F27" i="11" s="1"/>
  <c r="AC26" i="11"/>
  <c r="AB26" i="11"/>
  <c r="D26" i="11"/>
  <c r="C26" i="11"/>
  <c r="F26" i="11" s="1"/>
  <c r="AC25" i="11"/>
  <c r="AB25" i="11"/>
  <c r="C25" i="11" s="1"/>
  <c r="D25" i="11"/>
  <c r="Z24" i="11"/>
  <c r="X24" i="11"/>
  <c r="V24" i="11"/>
  <c r="T24" i="11"/>
  <c r="R24" i="11"/>
  <c r="P24" i="11"/>
  <c r="N24" i="11"/>
  <c r="L24" i="11"/>
  <c r="J24" i="11"/>
  <c r="H24" i="11"/>
  <c r="G24" i="11"/>
  <c r="E24" i="11"/>
  <c r="A15" i="10"/>
  <c r="A12" i="10"/>
  <c r="A9" i="10"/>
  <c r="A5" i="10"/>
  <c r="A5" i="9"/>
  <c r="A9" i="9"/>
  <c r="A12" i="9"/>
  <c r="A15" i="9"/>
  <c r="A15" i="8"/>
  <c r="A12" i="8"/>
  <c r="A9" i="8"/>
  <c r="A5" i="8"/>
  <c r="A14" i="7"/>
  <c r="A11" i="7"/>
  <c r="A8" i="7"/>
  <c r="A4" i="7"/>
  <c r="C25" i="6"/>
  <c r="A5" i="6"/>
  <c r="A9" i="6"/>
  <c r="A12" i="6"/>
  <c r="A15" i="6"/>
  <c r="A15" i="5"/>
  <c r="A12" i="5"/>
  <c r="A9" i="5"/>
  <c r="A5" i="5"/>
  <c r="A4" i="2"/>
  <c r="A5" i="3"/>
  <c r="A15" i="3"/>
  <c r="A12" i="3"/>
  <c r="A9" i="3"/>
  <c r="A14" i="2"/>
  <c r="A11" i="2"/>
  <c r="A8" i="2"/>
  <c r="D55" i="14"/>
  <c r="D54" i="14"/>
  <c r="D53" i="14"/>
  <c r="D52" i="14"/>
  <c r="D51" i="14"/>
  <c r="D50" i="14"/>
  <c r="D49" i="14"/>
  <c r="D48" i="14"/>
  <c r="D47" i="14"/>
  <c r="D46" i="14"/>
  <c r="D45" i="14"/>
  <c r="D44" i="14"/>
  <c r="D43" i="14"/>
  <c r="D42" i="14"/>
  <c r="D41" i="14"/>
  <c r="D40" i="14"/>
  <c r="D39" i="14"/>
  <c r="D38" i="14"/>
  <c r="D37" i="14"/>
  <c r="D36" i="14"/>
  <c r="D35" i="14"/>
  <c r="D34" i="14"/>
  <c r="D33" i="14"/>
  <c r="D32" i="14"/>
  <c r="D31" i="14"/>
  <c r="D30" i="14"/>
  <c r="D29" i="14"/>
  <c r="D28" i="14"/>
  <c r="D27" i="14"/>
  <c r="D26" i="14"/>
  <c r="D25" i="14"/>
  <c r="D24" i="14"/>
  <c r="D23" i="14"/>
  <c r="D22" i="14"/>
  <c r="D21" i="14"/>
  <c r="D20" i="14"/>
  <c r="D19" i="14"/>
  <c r="D18" i="14"/>
  <c r="D17" i="14"/>
  <c r="D16" i="14"/>
  <c r="D15" i="14"/>
  <c r="D14" i="14"/>
  <c r="D13" i="14"/>
  <c r="D12" i="14"/>
  <c r="D11" i="14"/>
  <c r="D10" i="14"/>
  <c r="D9" i="14"/>
  <c r="D8" i="14"/>
  <c r="D7" i="14"/>
  <c r="D6" i="14"/>
  <c r="D5" i="14"/>
  <c r="D4" i="14"/>
  <c r="D3" i="14"/>
  <c r="D2" i="14"/>
  <c r="AC24" i="11" l="1"/>
  <c r="F30" i="11"/>
  <c r="D30" i="11"/>
  <c r="AC30" i="11"/>
  <c r="C24" i="11"/>
  <c r="F25" i="11"/>
  <c r="F24" i="11" s="1"/>
  <c r="D28" i="11"/>
  <c r="D24" i="11" s="1"/>
  <c r="C30" i="11"/>
  <c r="AB24" i="11"/>
</calcChain>
</file>

<file path=xl/comments1.xml><?xml version="1.0" encoding="utf-8"?>
<comments xmlns="http://schemas.openxmlformats.org/spreadsheetml/2006/main">
  <authors>
    <author>Автор</author>
  </authors>
  <commentList>
    <comment ref="J21" authorId="0" shapeId="0">
      <text>
        <r>
          <rPr>
            <b/>
            <sz val="14"/>
            <color indexed="81"/>
            <rFont val="Tahoma"/>
            <family val="2"/>
            <charset val="204"/>
          </rPr>
          <t>N-1</t>
        </r>
      </text>
    </comment>
    <comment ref="K21" authorId="0" shapeId="0">
      <text>
        <r>
          <rPr>
            <b/>
            <sz val="14"/>
            <color indexed="81"/>
            <rFont val="Tahoma"/>
            <family val="2"/>
            <charset val="204"/>
          </rPr>
          <t>N</t>
        </r>
      </text>
    </comment>
    <comment ref="L21" authorId="0" shapeId="0">
      <text>
        <r>
          <rPr>
            <b/>
            <sz val="14"/>
            <color indexed="81"/>
            <rFont val="Tahoma"/>
            <family val="2"/>
            <charset val="204"/>
          </rPr>
          <t>N+1</t>
        </r>
      </text>
    </comment>
    <comment ref="M21" authorId="0" shapeId="0">
      <text>
        <r>
          <rPr>
            <b/>
            <sz val="14"/>
            <color indexed="81"/>
            <rFont val="Tahoma"/>
            <family val="2"/>
            <charset val="204"/>
          </rPr>
          <t>N+2</t>
        </r>
      </text>
    </comment>
    <comment ref="N21" authorId="0" shapeId="0">
      <text>
        <r>
          <rPr>
            <b/>
            <sz val="14"/>
            <color indexed="81"/>
            <rFont val="Tahoma"/>
            <family val="2"/>
            <charset val="204"/>
          </rPr>
          <t>N+3</t>
        </r>
      </text>
    </comment>
    <comment ref="O21" authorId="0" shapeId="0">
      <text>
        <r>
          <rPr>
            <b/>
            <sz val="14"/>
            <color indexed="81"/>
            <rFont val="Tahoma"/>
            <family val="2"/>
            <charset val="204"/>
          </rPr>
          <t>N+4</t>
        </r>
      </text>
    </comment>
  </commentList>
</comments>
</file>

<file path=xl/comments2.xml><?xml version="1.0" encoding="utf-8"?>
<comments xmlns="http://schemas.openxmlformats.org/spreadsheetml/2006/main">
  <authors>
    <author>Автор</author>
  </authors>
  <commentList>
    <comment ref="G20" authorId="0" shapeId="0">
      <text>
        <r>
          <rPr>
            <b/>
            <sz val="14"/>
            <color indexed="81"/>
            <rFont val="Tahoma"/>
            <family val="2"/>
            <charset val="204"/>
          </rPr>
          <t>План (факт) года (N-1)</t>
        </r>
      </text>
    </comment>
    <comment ref="H20" authorId="0" shapeId="0">
      <text>
        <r>
          <rPr>
            <b/>
            <sz val="14"/>
            <color indexed="81"/>
            <rFont val="Tahoma"/>
            <family val="2"/>
            <charset val="204"/>
          </rPr>
          <t>Год N</t>
        </r>
      </text>
    </comment>
    <comment ref="L20" authorId="0" shapeId="0">
      <text>
        <r>
          <rPr>
            <b/>
            <sz val="14"/>
            <color indexed="81"/>
            <rFont val="Tahoma"/>
            <family val="2"/>
            <charset val="204"/>
          </rPr>
          <t>Год (N+1)</t>
        </r>
      </text>
    </comment>
    <comment ref="P20" authorId="0" shapeId="0">
      <text>
        <r>
          <rPr>
            <b/>
            <sz val="14"/>
            <color indexed="81"/>
            <rFont val="Tahoma"/>
            <family val="2"/>
            <charset val="204"/>
          </rPr>
          <t>Год (N+2)</t>
        </r>
      </text>
    </comment>
    <comment ref="T20" authorId="0" shapeId="0">
      <text>
        <r>
          <rPr>
            <b/>
            <sz val="14"/>
            <color indexed="81"/>
            <rFont val="Tahoma"/>
            <family val="2"/>
            <charset val="204"/>
          </rPr>
          <t>Год (N+3)</t>
        </r>
      </text>
    </comment>
    <comment ref="X20" authorId="0" shapeId="0">
      <text>
        <r>
          <rPr>
            <b/>
            <sz val="14"/>
            <color indexed="81"/>
            <rFont val="Tahoma"/>
            <family val="2"/>
            <charset val="204"/>
          </rPr>
          <t>Год (N+4)</t>
        </r>
      </text>
    </comment>
    <comment ref="E22" authorId="0" shapeId="0">
      <text>
        <r>
          <rPr>
            <b/>
            <sz val="14"/>
            <color indexed="81"/>
            <rFont val="Tahoma"/>
            <family val="2"/>
            <charset val="204"/>
          </rPr>
          <t>по состоянию на 01.01.года (N-1)</t>
        </r>
      </text>
    </comment>
    <comment ref="F22" authorId="0" shapeId="0">
      <text>
        <r>
          <rPr>
            <b/>
            <sz val="14"/>
            <color indexed="81"/>
            <rFont val="Tahoma"/>
            <family val="2"/>
            <charset val="204"/>
          </rPr>
          <t>по состоянию на 01.01.года X</t>
        </r>
      </text>
    </comment>
  </commentList>
</comments>
</file>

<file path=xl/comments3.xml><?xml version="1.0" encoding="utf-8"?>
<comments xmlns="http://schemas.openxmlformats.org/spreadsheetml/2006/main">
  <authors>
    <author>Автор</author>
  </authors>
  <commentList>
    <comment ref="B25" authorId="0" shapeId="0">
      <text>
        <r>
          <rPr>
            <sz val="12"/>
            <color indexed="81"/>
            <rFont val="Times New Roman"/>
            <family val="1"/>
            <charset val="204"/>
          </rPr>
          <t>срок, установленный инвестиционной программой</t>
        </r>
      </text>
    </comment>
    <comment ref="B56" authorId="0" shapeId="0">
      <text>
        <r>
          <rPr>
            <sz val="12"/>
            <color indexed="81"/>
            <rFont val="Times New Roman"/>
            <family val="1"/>
            <charset val="204"/>
          </rPr>
          <t>юридическое лицо, вид услуг/ подряда, предмет договора, дата заключения/ расторжения и номер договора/ соглашений к договору</t>
        </r>
      </text>
    </comment>
    <comment ref="B67" authorId="0" shapeId="0">
      <text>
        <r>
          <rPr>
            <sz val="12"/>
            <color indexed="81"/>
            <rFont val="Times New Roman"/>
            <family val="1"/>
            <charset val="204"/>
          </rPr>
          <t>наименование, количество, краткие технические характеристики, сроки изготовления/ поставки, место хранения</t>
        </r>
      </text>
    </comment>
    <comment ref="B73" authorId="0" shapeId="0">
      <text>
        <r>
          <rPr>
            <sz val="12"/>
            <color indexed="81"/>
            <rFont val="Times New Roman"/>
            <family val="1"/>
            <charset val="204"/>
          </rPr>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r>
      </text>
    </comment>
  </commentList>
</comments>
</file>

<file path=xl/sharedStrings.xml><?xml version="1.0" encoding="utf-8"?>
<sst xmlns="http://schemas.openxmlformats.org/spreadsheetml/2006/main" count="1210" uniqueCount="641">
  <si>
    <t>Приложение  № _____</t>
  </si>
  <si>
    <t>к приказу Минэнерго России</t>
  </si>
  <si>
    <t>от «__» _____ 201_ г. №___</t>
  </si>
  <si>
    <t xml:space="preserve">Паспорт инвестиционного проекта </t>
  </si>
  <si>
    <t>ООО "Электрические сети"</t>
  </si>
  <si>
    <t>Раздел 1. Общая информация об инвестиционном проекте</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</si>
  <si>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</si>
  <si>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</si>
  <si>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</si>
  <si>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</si>
  <si>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</si>
  <si>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</si>
  <si>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</si>
  <si>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</si>
  <si>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</si>
  <si>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</si>
  <si>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</si>
  <si>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</si>
  <si>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Республика Башкортостан</t>
  </si>
  <si>
    <t>5</t>
  </si>
  <si>
    <t>Территории муниципальных образований, на территории которых реализуется инвестиционный проект</t>
  </si>
  <si>
    <t>РБ, МР Бирский район, г.Бирск,
РБ, с.Нагаево</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</si>
  <si>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</si>
  <si>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</si>
  <si>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</si>
  <si>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</si>
  <si>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</si>
  <si>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</si>
  <si>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</si>
  <si>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</si>
  <si>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</si>
  <si>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</si>
  <si>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</si>
  <si>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</si>
  <si>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</si>
  <si>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</si>
  <si>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</si>
  <si>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</si>
  <si>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</si>
  <si>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</si>
  <si>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</si>
  <si>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</si>
  <si>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</si>
  <si>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</si>
  <si>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</si>
  <si>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</si>
  <si>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</si>
  <si>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</si>
  <si>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</si>
  <si>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1.1.1.1</t>
  </si>
  <si>
    <t>Технологическое присоединение энергопринимающих устройств потребителей максимальной мощностью до 15 кВт включительно</t>
  </si>
  <si>
    <t xml:space="preserve"> </t>
  </si>
  <si>
    <t xml:space="preserve">Повышение качества оказываемых услуг в сфере электроэнергетики </t>
  </si>
  <si>
    <t>КТПН</t>
  </si>
  <si>
    <t>РБ, МР Бирский район</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</si>
  <si>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</si>
  <si>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1.1.1.2</t>
  </si>
  <si>
    <t>Технологическое присоединение энергопринимающих устройств потребителей максимальной мощностью до 150 кВт включительно</t>
  </si>
  <si>
    <t>Повышение экономической эффективности оказания услуг в сфере электроэнергетики</t>
  </si>
  <si>
    <t>СИП, ж/б опоры, арматура</t>
  </si>
  <si>
    <t>РБ, МР Бирский район, г.Бирск</t>
  </si>
  <si>
    <t xml:space="preserve">Повышение надежности оказываемых услуг в сфере электроэнергетики </t>
  </si>
  <si>
    <t>1.1.1.3</t>
  </si>
  <si>
    <t>Технологическое присоединение энергопринимающих устройств потребителей свыше 150 кВт</t>
  </si>
  <si>
    <t>АВБбШв</t>
  </si>
  <si>
    <t>РБ, с.Нагаево</t>
  </si>
  <si>
    <t>1.1.2.1</t>
  </si>
  <si>
    <t>Технологическое присоединение объектов электросетевого хозяйства, принадлежащих  иным сетевым организациям и иным лицам</t>
  </si>
  <si>
    <t>АПвПу</t>
  </si>
  <si>
    <t>РБ, г.Уфа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</si>
  <si>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</si>
  <si>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1.1.2.2</t>
  </si>
  <si>
    <t>Технологическое присоединение к электрическим сетям иных сетевых организаций</t>
  </si>
  <si>
    <t>Повышение качества и надежности электроснабжения существующих и вводимых нагрузок, техническое перевооружение устаревшего оборудования.</t>
  </si>
  <si>
    <t>Комплект АСКУЭ</t>
  </si>
  <si>
    <t>РБ, г.Уфа, Демский район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</si>
  <si>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</si>
  <si>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</si>
  <si>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</si>
  <si>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КТПН, СИП, ж/б опоры, арматура, АВБбШв, АПвПу</t>
  </si>
  <si>
    <t>РБ, с.Бураево</t>
  </si>
  <si>
    <t>Инвестиции, связанные с деятельностью, не относящейся к сфере электроэнергетики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</si>
  <si>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</si>
  <si>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Оптимизация затрат на покупку электроэнергии для компенсации технологического расхода (потерь) электроэнергии, повышение качества обслуживания.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</si>
  <si>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</si>
  <si>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</si>
  <si>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</si>
  <si>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</si>
  <si>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</si>
  <si>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</si>
  <si>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</si>
  <si>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1.2.1.1</t>
  </si>
  <si>
    <t>Реконструкция трансформаторных и иных подстанций</t>
  </si>
  <si>
    <t>1.2.1.2</t>
  </si>
  <si>
    <t>Модернизация, техническое перевооружение трансформаторных и иных подстанций, распределительных пунктов</t>
  </si>
  <si>
    <t>1.2.2.1</t>
  </si>
  <si>
    <t>Реконструкция линий электропередачи</t>
  </si>
  <si>
    <t>1.2.2.2</t>
  </si>
  <si>
    <t>Модернизация, техническое перевооружение линий электропередачи</t>
  </si>
  <si>
    <t>1.2.3.1</t>
  </si>
  <si>
    <t>Установка приборов учета, класс напряжения 0,22 (0,4) кВ</t>
  </si>
  <si>
    <t>1.2.3.2</t>
  </si>
  <si>
    <t>Установка приборов учета, класс напряжения 6 (10) кВ</t>
  </si>
  <si>
    <t>1.2.3.3</t>
  </si>
  <si>
    <t>Установка приборов учета, класс напряжения 35 кВ</t>
  </si>
  <si>
    <t>1.2.3.4</t>
  </si>
  <si>
    <t>Установка приборов учета, класс напряжения 110 кВ и выше</t>
  </si>
  <si>
    <t>1.2.3.5</t>
  </si>
  <si>
    <t>Включение приборов учета в систему сбора и передачи данных, класс напряжения 0,22 (0,4) кВ</t>
  </si>
  <si>
    <t>1.2.3.6</t>
  </si>
  <si>
    <t>Включение приборов учета в систему сбора и передачи данных, класс напряжения 6 (10) кВ</t>
  </si>
  <si>
    <t>1.2.3.7</t>
  </si>
  <si>
    <t>Включение приборов учета в систему сбора и передачи данных, класс напряжения 35 кВ</t>
  </si>
  <si>
    <t>1.2.3.8</t>
  </si>
  <si>
    <t>Включение приборов учета в систему сбора и передачи данных, класс напряжения 110 кВ и выше</t>
  </si>
  <si>
    <t>1.2.4.1</t>
  </si>
  <si>
    <t>Реконструкция прочих объектов основных средств</t>
  </si>
  <si>
    <t>1.2.4.2</t>
  </si>
  <si>
    <t>Модернизация, техническое перевооружение прочих объектов основных средств</t>
  </si>
  <si>
    <t>1.3.1</t>
  </si>
  <si>
    <t>Инвестиционные проекты, предусмотренные схемой и программой развития Единой энергетической системы России</t>
  </si>
  <si>
    <t>1.3.2</t>
  </si>
  <si>
    <t>Инвестиционные проекты, предусмотренные схемой и программой развития субъекта Российской Федерации</t>
  </si>
  <si>
    <t>1.4</t>
  </si>
  <si>
    <t>Прочее новое строительство объектов электросетевого хозяйства</t>
  </si>
  <si>
    <t>1.5</t>
  </si>
  <si>
    <t>Покупка земельных участков для целей реализации инвестиционных проектов</t>
  </si>
  <si>
    <t>1.6</t>
  </si>
  <si>
    <t>Прочие инвестиционные проекты</t>
  </si>
  <si>
    <t>(идентификатор инвестиционного проекта)</t>
  </si>
  <si>
    <t>(наименование инвестиционного проекта)</t>
  </si>
  <si>
    <t>(фирменное наименование субъекта электроэнергетики)</t>
  </si>
  <si>
    <t>№
п/п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</si>
  <si>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</si>
  <si>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</si>
  <si>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</si>
  <si>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</si>
  <si>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</si>
  <si>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</si>
  <si>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</si>
  <si>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</si>
  <si>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</si>
  <si>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</si>
  <si>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</si>
  <si>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</si>
  <si>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</si>
  <si>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</si>
  <si>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</si>
  <si>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</si>
  <si>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</si>
  <si>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</si>
  <si>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Всего</t>
  </si>
  <si>
    <t>-</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</si>
  <si>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</si>
  <si>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</si>
  <si>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</si>
  <si>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</si>
  <si>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</si>
  <si>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</si>
  <si>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</si>
  <si>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</si>
  <si>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</si>
  <si>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</si>
  <si>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</si>
  <si>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</si>
  <si>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</si>
  <si>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</si>
  <si>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</si>
  <si>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</si>
  <si>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</si>
  <si>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</si>
  <si>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</si>
  <si>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 масляный</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</si>
  <si>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</si>
  <si>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</si>
  <si>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</si>
  <si>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</si>
  <si>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</si>
  <si>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</si>
  <si>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</si>
  <si>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</si>
  <si>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</si>
  <si>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</si>
  <si>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</si>
  <si>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Номинальная мощность, МВ•А, Мвар</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</si>
  <si>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</si>
  <si>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</si>
  <si>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</si>
  <si>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</si>
  <si>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</si>
  <si>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</si>
  <si>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</si>
  <si>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</si>
  <si>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</si>
  <si>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</si>
  <si>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</si>
  <si>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</si>
  <si>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</si>
  <si>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</si>
  <si>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</si>
  <si>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</si>
  <si>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</si>
  <si>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</si>
  <si>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</si>
  <si>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</si>
  <si>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</si>
  <si>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</si>
  <si>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</si>
  <si>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</si>
  <si>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</si>
  <si>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строительство</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</si>
  <si>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</si>
  <si>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</si>
  <si>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</si>
  <si>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</si>
  <si>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</si>
  <si>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</si>
  <si>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</si>
  <si>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</si>
  <si>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</si>
  <si>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</si>
  <si>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</si>
  <si>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</si>
  <si>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</si>
  <si>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</si>
  <si>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</si>
  <si>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</si>
  <si>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</si>
  <si>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</si>
  <si>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</si>
  <si>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</si>
  <si>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</si>
  <si>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</si>
  <si>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</si>
  <si>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</si>
  <si>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</si>
  <si>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</si>
  <si>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</si>
  <si>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</si>
  <si>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</si>
  <si>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</si>
  <si>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</si>
  <si>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</si>
  <si>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</si>
  <si>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</si>
  <si>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</si>
  <si>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</si>
  <si>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</si>
  <si>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</si>
  <si>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</si>
  <si>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</si>
  <si>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</si>
  <si>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</si>
  <si>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</si>
  <si>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</si>
  <si>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</si>
  <si>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</si>
  <si>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</si>
  <si>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</si>
  <si>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</si>
  <si>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</si>
  <si>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</si>
  <si>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</si>
  <si>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</si>
  <si>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</si>
  <si>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</si>
  <si>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</si>
  <si>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</si>
  <si>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</si>
  <si>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</si>
  <si>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</si>
  <si>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</si>
  <si>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</si>
  <si>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</si>
  <si>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</si>
  <si>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</si>
  <si>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</si>
  <si>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</si>
  <si>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</si>
  <si>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</si>
  <si>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</si>
  <si>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</si>
  <si>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</si>
  <si>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 xml:space="preserve">)
</t>
    </r>
  </si>
  <si>
    <r>
      <t>Ti</t>
    </r>
    <r>
      <rPr>
        <sz val="11"/>
        <color theme="1"/>
        <rFont val="Calibri"/>
        <family val="2"/>
        <charset val="204"/>
      </rPr>
      <t>·</t>
    </r>
    <r>
      <rPr>
        <sz val="11"/>
        <color theme="1"/>
        <rFont val="Calibri"/>
        <family val="2"/>
        <charset val="204"/>
        <scheme val="minor"/>
      </rPr>
      <t>Ni, час</t>
    </r>
  </si>
  <si>
    <r>
      <t>Ti</t>
    </r>
    <r>
      <rPr>
        <sz val="11"/>
        <color theme="1"/>
        <rFont val="Calibri"/>
        <family val="2"/>
        <charset val="204"/>
      </rPr>
      <t>·P</t>
    </r>
    <r>
      <rPr>
        <sz val="11"/>
        <color theme="1"/>
        <rFont val="Calibri"/>
        <family val="2"/>
        <charset val="204"/>
        <scheme val="minor"/>
      </rPr>
      <t>i, МВт час</t>
    </r>
  </si>
  <si>
    <r>
      <t>Ti</t>
    </r>
    <r>
      <rPr>
        <sz val="11"/>
        <color theme="1"/>
        <rFont val="Calibri"/>
        <family val="2"/>
        <charset val="204"/>
      </rPr>
      <t>·</t>
    </r>
    <r>
      <rPr>
        <sz val="11"/>
        <color theme="1"/>
        <rFont val="Calibri"/>
        <family val="2"/>
        <charset val="204"/>
        <scheme val="minor"/>
      </rPr>
      <t>Ni/Nt, час</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</si>
  <si>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</si>
  <si>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</si>
  <si>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</si>
  <si>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</si>
  <si>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</si>
  <si>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</si>
  <si>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D</t>
    </r>
    <r>
      <rPr>
        <sz val="11"/>
        <color theme="1"/>
        <rFont val="Calibri"/>
        <family val="2"/>
        <charset val="204"/>
        <scheme val="minor"/>
      </rPr>
      <t>Пsaidi</t>
    </r>
  </si>
  <si>
    <r>
      <rPr>
        <sz val="11"/>
        <color theme="1"/>
        <rFont val="Symbol"/>
        <family val="1"/>
        <charset val="2"/>
      </rPr>
      <t>D</t>
    </r>
    <r>
      <rPr>
        <sz val="11"/>
        <color theme="1"/>
        <rFont val="Calibri"/>
        <family val="2"/>
        <charset val="204"/>
        <scheme val="minor"/>
      </rPr>
      <t>Пsaifi</t>
    </r>
  </si>
  <si>
    <r>
      <rPr>
        <sz val="11"/>
        <color theme="1"/>
        <rFont val="Symbol"/>
        <family val="1"/>
        <charset val="2"/>
      </rPr>
      <t>D</t>
    </r>
    <r>
      <rPr>
        <sz val="11"/>
        <color theme="1"/>
        <rFont val="Calibri"/>
        <family val="2"/>
        <charset val="204"/>
        <scheme val="minor"/>
      </rPr>
      <t>Пens</t>
    </r>
  </si>
  <si>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</si>
  <si>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</si>
  <si>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</si>
  <si>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</si>
  <si>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</si>
  <si>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</si>
  <si>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</si>
  <si>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</si>
  <si>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</si>
  <si>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</si>
  <si>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</si>
  <si>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</si>
  <si>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</si>
  <si>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</si>
  <si>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</si>
  <si>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</si>
  <si>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</si>
  <si>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</si>
  <si>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</si>
  <si>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</si>
  <si>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</si>
  <si>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</si>
  <si>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</si>
  <si>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</si>
  <si>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</si>
  <si>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</si>
  <si>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</si>
  <si>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</si>
  <si>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</si>
  <si>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</si>
  <si>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</si>
  <si>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</si>
  <si>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</si>
  <si>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</si>
  <si>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</si>
  <si>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</si>
  <si>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</si>
  <si>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</si>
  <si>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</si>
  <si>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</si>
  <si>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</si>
  <si>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</si>
  <si>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</si>
  <si>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</si>
  <si>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</si>
  <si>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</si>
  <si>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</si>
  <si>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</si>
  <si>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</si>
  <si>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</si>
  <si>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</si>
  <si>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</si>
  <si>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</si>
  <si>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</si>
  <si>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</si>
  <si>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</si>
  <si>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</si>
  <si>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</si>
  <si>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</si>
  <si>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</si>
  <si>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</si>
  <si>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</si>
  <si>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</si>
  <si>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</si>
  <si>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</si>
  <si>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</si>
  <si>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</si>
  <si>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</si>
  <si>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</si>
  <si>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</si>
  <si>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</si>
  <si>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</si>
  <si>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</si>
  <si>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</si>
  <si>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</si>
  <si>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</si>
  <si>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</si>
  <si>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</si>
  <si>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</si>
  <si>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</si>
  <si>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</si>
  <si>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</si>
  <si>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</si>
  <si>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</si>
  <si>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</si>
  <si>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</si>
  <si>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</si>
  <si>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</si>
  <si>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</si>
  <si>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</si>
  <si>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</si>
  <si>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</si>
  <si>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</si>
  <si>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</si>
  <si>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</si>
  <si>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</si>
  <si>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</si>
  <si>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</si>
  <si>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</si>
  <si>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</si>
  <si>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</si>
  <si>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</si>
  <si>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</si>
  <si>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</si>
  <si>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</si>
  <si>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</si>
  <si>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</si>
  <si>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</si>
  <si>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</si>
  <si>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</si>
  <si>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</si>
  <si>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</si>
  <si>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</si>
  <si>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</si>
  <si>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</si>
  <si>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</si>
  <si>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</si>
  <si>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</si>
  <si>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</si>
  <si>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</si>
  <si>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</si>
  <si>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</si>
  <si>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</si>
  <si>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</si>
  <si>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</si>
  <si>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</si>
  <si>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</si>
  <si>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</si>
  <si>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</si>
  <si>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</si>
  <si>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</si>
  <si>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</si>
  <si>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</si>
  <si>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</si>
  <si>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</si>
  <si>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</si>
  <si>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</si>
  <si>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</si>
  <si>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</si>
  <si>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</si>
  <si>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</si>
  <si>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</si>
  <si>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</si>
  <si>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</si>
  <si>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</si>
  <si>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</si>
  <si>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</si>
  <si>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</si>
  <si>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</si>
  <si>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</si>
  <si>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</si>
  <si>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</si>
  <si>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</si>
  <si>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</si>
  <si>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</si>
  <si>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</si>
  <si>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</si>
  <si>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</si>
  <si>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Итого за период реализации инвестиционной программы</t>
  </si>
  <si>
    <t>Предложение по корректировке плана</t>
  </si>
  <si>
    <t xml:space="preserve"> по состоянию на 01.01.2021 года</t>
  </si>
  <si>
    <t>по состоянию на 01.01.2022 года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</si>
  <si>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</si>
  <si>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</si>
  <si>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</si>
  <si>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</si>
  <si>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</si>
  <si>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</si>
  <si>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</si>
  <si>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</si>
  <si>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</si>
  <si>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 xml:space="preserve"> платы за технологическое присоединение</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</si>
  <si>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</si>
  <si>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</si>
  <si>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</si>
  <si>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</si>
  <si>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</si>
  <si>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</si>
  <si>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</si>
  <si>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</si>
  <si>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</si>
  <si>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</si>
  <si>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</si>
  <si>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</si>
  <si>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</si>
  <si>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</si>
  <si>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</si>
  <si>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</si>
  <si>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</si>
  <si>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</si>
  <si>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</si>
  <si>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</si>
  <si>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</si>
  <si>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</si>
  <si>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</si>
  <si>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</si>
  <si>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</si>
  <si>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</si>
  <si>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</si>
  <si>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</si>
  <si>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</si>
  <si>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</si>
  <si>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</si>
  <si>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</si>
  <si>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</si>
  <si>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</si>
  <si>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</si>
  <si>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</si>
  <si>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</si>
  <si>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</si>
  <si>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</si>
  <si>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</si>
  <si>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</si>
  <si>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</si>
  <si>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</si>
  <si>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</si>
  <si>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</si>
  <si>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</si>
  <si>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</si>
  <si>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</si>
  <si>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</si>
  <si>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</si>
  <si>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</si>
  <si>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</si>
  <si>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</si>
  <si>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</si>
  <si>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</si>
  <si>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Факт 2021 года</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</si>
  <si>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</si>
  <si>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</si>
  <si>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</si>
  <si>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</si>
  <si>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</si>
  <si>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</si>
  <si>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</si>
  <si>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</si>
  <si>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</si>
  <si>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</si>
  <si>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</si>
  <si>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</si>
  <si>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</si>
  <si>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</si>
  <si>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</si>
  <si>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</si>
  <si>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</si>
  <si>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</si>
  <si>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</si>
  <si>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</si>
  <si>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</si>
  <si>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</si>
  <si>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</si>
  <si>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</si>
  <si>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</si>
  <si>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</si>
  <si>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</si>
  <si>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</si>
  <si>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</si>
  <si>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</si>
  <si>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</si>
  <si>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</si>
  <si>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</si>
  <si>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</si>
  <si>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</si>
  <si>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</si>
  <si>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План</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</si>
  <si>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</si>
  <si>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</si>
  <si>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</si>
  <si>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</si>
  <si>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</si>
  <si>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</si>
  <si>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</si>
  <si>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</si>
  <si>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</si>
  <si>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</si>
  <si>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</si>
  <si>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</si>
  <si>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</si>
  <si>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</si>
  <si>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</si>
  <si>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</si>
  <si>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</si>
  <si>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</si>
  <si>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</si>
  <si>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проектирование</t>
  </si>
  <si>
    <t>Документ, в соответствии с которым определена стоимость проекта</t>
  </si>
  <si>
    <t>Локально-сметный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</si>
  <si>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</si>
  <si>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</si>
  <si>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</si>
  <si>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</si>
  <si>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</si>
  <si>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</si>
  <si>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</si>
  <si>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</si>
  <si>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</si>
  <si>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</si>
  <si>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</si>
  <si>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</si>
  <si>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</si>
  <si>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</si>
  <si>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</si>
  <si>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</si>
  <si>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</si>
  <si>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</si>
  <si>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</si>
  <si>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</si>
  <si>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</si>
  <si>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</si>
  <si>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</si>
  <si>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</si>
  <si>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</si>
  <si>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</si>
  <si>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</si>
  <si>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</si>
  <si>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</si>
  <si>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</si>
  <si>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</si>
  <si>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</si>
  <si>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</si>
  <si>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</si>
  <si>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</si>
  <si>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</si>
  <si>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</si>
  <si>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</si>
  <si>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</si>
  <si>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</si>
  <si>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проекта в ценах 2022 года с НДС, млн. руб.</t>
  </si>
  <si>
    <t>объем заключенного договора в ценах 2022 года с НДС, млн. руб.</t>
  </si>
  <si>
    <t>L_222621094</t>
  </si>
  <si>
    <t>Установка приборов учета согласно ПП №522 от 27.12.2018г. (2022г.) с количеством точек 262шт.</t>
  </si>
  <si>
    <t>1.2.3 Развитие и модернизация учета электрической энергии (мощности)</t>
  </si>
  <si>
    <t>МР Бирский район, г.Бирск</t>
  </si>
  <si>
    <t>22 комплектов - счетчик электрический однофазный (наружного исполнения)
44 комплектов - счетчик электрический трехфазный (наружного исполнения)</t>
  </si>
  <si>
    <t>ПП №522 от 27.12.2018г. (2022г.)</t>
  </si>
  <si>
    <t>Выполнение требований законодательства Российской Федерации</t>
  </si>
  <si>
    <t>модернизация</t>
  </si>
  <si>
    <t>Энергетика</t>
  </si>
  <si>
    <t>Материалы для установки приборов учета согласно ПП №522 от 27.12.2018 года 4</t>
  </si>
  <si>
    <t>Прайс лист</t>
  </si>
  <si>
    <t>закупка у ед.поставщика</t>
  </si>
  <si>
    <t xml:space="preserve">ООО "Энергоучет"              </t>
  </si>
  <si>
    <t>6.</t>
  </si>
  <si>
    <t>конкурсная комиссия</t>
  </si>
  <si>
    <t>03.2022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</si>
</sst>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Год раскрытия информации: &quot;##0&quot; год&quot;"/>
    <numFmt numFmtId="165" formatCode="#,##0.00&quot; млн. рублей с НДС&quot;"/>
    <numFmt numFmtId="166" formatCode="#,##0.00&quot; млн. рублей без НДС&quot;"/>
    <numFmt numFmtId="167" formatCode="###0"/>
    <numFmt numFmtId="168" formatCode="#,##0.000"/>
  </numFmts>
  <fonts count="4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Calibri"/>
      <family val="2"/>
      <charset val="204"/>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sz val="11"/>
      <color theme="1"/>
      <name val="Times New Roman"/>
      <family val="1"/>
      <charset val="204"/>
    </font>
    <font>
      <sz val="10"/>
      <color theme="1"/>
      <name val="Arial"/>
      <family val="2"/>
      <charset val="204"/>
    </font>
    <font>
      <b/>
      <sz val="12"/>
      <color theme="1"/>
      <name val="Times New Roman"/>
      <family val="1"/>
      <charset val="204"/>
    </font>
    <font>
      <sz val="9"/>
      <name val="Times New Roman"/>
      <family val="1"/>
      <charset val="204"/>
    </font>
    <font>
      <sz val="9"/>
      <color theme="1"/>
      <name val="Times New Roman"/>
      <family val="1"/>
      <charset val="204"/>
    </font>
    <font>
      <b/>
      <sz val="9"/>
      <name val="Times New Roman"/>
      <family val="1"/>
      <charset val="204"/>
    </font>
    <font>
      <sz val="11"/>
      <name val="Times New Roman"/>
      <family val="1"/>
      <charset val="204"/>
    </font>
    <font>
      <b/>
      <sz val="11"/>
      <name val="Times New Roman"/>
      <family val="1"/>
      <charset val="204"/>
    </font>
    <font>
      <sz val="10"/>
      <name val="Arial Cyr"/>
      <charset val="204"/>
    </font>
    <font>
      <sz val="10"/>
      <name val="Times New Roman"/>
      <family val="1"/>
      <charset val="204"/>
    </font>
    <font>
      <sz val="11"/>
      <color theme="1"/>
      <name val="Symbol"/>
      <family val="1"/>
      <charset val="2"/>
    </font>
    <font>
      <vertAlign val="superscript"/>
      <sz val="11"/>
      <color theme="1"/>
      <name val="Calibri"/>
      <family val="2"/>
      <charset val="204"/>
      <scheme val="minor"/>
    </font>
    <font>
      <vertAlign val="superscript"/>
      <sz val="12"/>
      <color theme="1"/>
      <name val="Times New Roman"/>
      <family val="1"/>
      <charset val="204"/>
    </font>
    <font>
      <b/>
      <sz val="14"/>
      <color indexed="81"/>
      <name val="Tahoma"/>
      <family val="2"/>
      <charset val="204"/>
    </font>
    <font>
      <sz val="8"/>
      <name val="Times New Roman"/>
      <family val="1"/>
      <charset val="204"/>
    </font>
    <font>
      <sz val="7"/>
      <name val="Times New Roman"/>
      <family val="1"/>
      <charset val="204"/>
    </font>
    <font>
      <b/>
      <sz val="7"/>
      <name val="Times New Roman"/>
      <family val="1"/>
      <charset val="204"/>
    </font>
    <font>
      <b/>
      <sz val="14"/>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u/>
      <sz val="12"/>
      <name val="Times New Roman"/>
      <family val="1"/>
      <charset val="204"/>
    </font>
    <font>
      <sz val="12"/>
      <color indexed="81"/>
      <name val="Times New Roman"/>
      <family val="1"/>
      <charset val="204"/>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s>
  <cellStyleXfs count="8">
    <xf numFmtId="0" fontId="0" fillId="0" borderId="0"/>
    <xf numFmtId="0" fontId="3" fillId="0" borderId="0"/>
    <xf numFmtId="0" fontId="7" fillId="0" borderId="0"/>
    <xf numFmtId="0" fontId="24" fillId="0" borderId="0"/>
    <xf numFmtId="0" fontId="2" fillId="0" borderId="0"/>
    <xf numFmtId="0" fontId="2" fillId="0" borderId="0"/>
    <xf numFmtId="0" fontId="7" fillId="0" borderId="0"/>
    <xf numFmtId="0" fontId="34" fillId="0" borderId="0"/>
  </cellStyleXfs>
  <cellXfs count="355">
    <xf numFmtId="0" fontId="0" fillId="0" borderId="0" xfId="0"/>
    <xf numFmtId="0" fontId="5" fillId="0" borderId="0" xfId="1" applyFont="1"/>
    <xf numFmtId="0" fontId="6" fillId="0" borderId="0" xfId="1" applyFont="1"/>
    <xf numFmtId="0" fontId="8" fillId="0" borderId="0" xfId="2" applyFont="1" applyAlignment="1">
      <alignment horizontal="right" vertical="center"/>
    </xf>
    <xf numFmtId="0" fontId="8" fillId="0" borderId="0" xfId="2" applyFont="1" applyAlignment="1">
      <alignment horizontal="right"/>
    </xf>
    <xf numFmtId="0" fontId="9" fillId="0" borderId="0" xfId="1" applyFont="1" applyAlignment="1">
      <alignment horizontal="left" vertical="center"/>
    </xf>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13"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1" xfId="1" applyFont="1" applyFill="1" applyBorder="1" applyAlignment="1">
      <alignment horizontal="center" vertical="center" wrapText="1"/>
    </xf>
    <xf numFmtId="165" fontId="13" fillId="0" borderId="1" xfId="1" applyNumberFormat="1" applyFont="1" applyBorder="1" applyAlignment="1">
      <alignment horizontal="center" vertical="center"/>
    </xf>
    <xf numFmtId="166" fontId="13" fillId="0" borderId="1" xfId="1" applyNumberFormat="1" applyFont="1" applyBorder="1" applyAlignment="1">
      <alignment horizontal="center" vertical="center"/>
    </xf>
    <xf numFmtId="0" fontId="0" fillId="0" borderId="0" xfId="0" applyFont="1"/>
    <xf numFmtId="0" fontId="16" fillId="0" borderId="0" xfId="0" applyFont="1"/>
    <xf numFmtId="0" fontId="13" fillId="0" borderId="0" xfId="0" applyFont="1"/>
    <xf numFmtId="0" fontId="13" fillId="0" borderId="1" xfId="0" applyFont="1" applyBorder="1" applyAlignment="1">
      <alignment horizontal="center" vertical="center" wrapText="1"/>
    </xf>
    <xf numFmtId="0" fontId="13" fillId="0" borderId="1" xfId="0" applyFont="1" applyBorder="1" applyAlignment="1">
      <alignment wrapText="1"/>
    </xf>
    <xf numFmtId="0"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7" fillId="0" borderId="0" xfId="1" applyFont="1" applyBorder="1" applyAlignment="1">
      <alignment horizontal="left" vertical="top" wrapText="1"/>
    </xf>
    <xf numFmtId="0" fontId="17" fillId="0" borderId="0" xfId="1" applyFont="1" applyBorder="1" applyAlignment="1">
      <alignment vertical="center" wrapText="1"/>
    </xf>
    <xf numFmtId="0" fontId="17" fillId="0" borderId="0" xfId="0" applyFont="1"/>
    <xf numFmtId="0" fontId="17" fillId="0" borderId="0" xfId="0" applyFont="1" applyAlignment="1">
      <alignment horizontal="left" vertical="top" wrapText="1"/>
    </xf>
    <xf numFmtId="0" fontId="17" fillId="0" borderId="0" xfId="0" applyFont="1" applyAlignment="1">
      <alignment horizontal="left" vertical="top"/>
    </xf>
    <xf numFmtId="2" fontId="17" fillId="0" borderId="0" xfId="1" applyNumberFormat="1" applyFont="1" applyBorder="1" applyAlignment="1">
      <alignment horizontal="left" vertical="top" wrapText="1"/>
    </xf>
    <xf numFmtId="2" fontId="17" fillId="0" borderId="0" xfId="1" applyNumberFormat="1" applyFont="1" applyBorder="1" applyAlignment="1">
      <alignment vertical="center" wrapText="1"/>
    </xf>
    <xf numFmtId="0" fontId="17" fillId="0" borderId="0" xfId="0" applyFont="1" applyAlignment="1"/>
    <xf numFmtId="0" fontId="18" fillId="0" borderId="2" xfId="1" applyFont="1" applyBorder="1" applyAlignment="1">
      <alignment horizontal="center" vertical="center" wrapText="1"/>
    </xf>
    <xf numFmtId="0" fontId="7" fillId="0" borderId="2" xfId="2" applyFont="1" applyFill="1" applyBorder="1" applyAlignment="1">
      <alignment horizontal="center" vertical="center" wrapText="1"/>
    </xf>
    <xf numFmtId="0" fontId="7" fillId="0" borderId="0" xfId="1" applyFont="1"/>
    <xf numFmtId="0" fontId="13" fillId="0" borderId="0" xfId="1" applyFont="1"/>
    <xf numFmtId="167" fontId="18" fillId="0" borderId="0" xfId="1" applyNumberFormat="1" applyFont="1" applyAlignment="1">
      <alignment horizontal="left" vertical="center"/>
    </xf>
    <xf numFmtId="0" fontId="20" fillId="0" borderId="0" xfId="1" applyFont="1"/>
    <xf numFmtId="0" fontId="7" fillId="0" borderId="0" xfId="2" applyFont="1" applyAlignment="1">
      <alignment horizontal="right" vertical="center"/>
    </xf>
    <xf numFmtId="0" fontId="7" fillId="0" borderId="0" xfId="2" applyFont="1" applyAlignment="1">
      <alignment horizontal="right"/>
    </xf>
    <xf numFmtId="0" fontId="18" fillId="0" borderId="1" xfId="1" applyFont="1" applyBorder="1" applyAlignment="1">
      <alignment horizontal="center" vertical="center"/>
    </xf>
    <xf numFmtId="0" fontId="18" fillId="0" borderId="2" xfId="1" applyFont="1" applyBorder="1" applyAlignment="1">
      <alignment horizontal="center" vertical="center"/>
    </xf>
    <xf numFmtId="0" fontId="13" fillId="0" borderId="1" xfId="2" applyFont="1" applyFill="1" applyBorder="1" applyAlignment="1">
      <alignment horizontal="center" vertical="center" wrapText="1"/>
    </xf>
    <xf numFmtId="0" fontId="18" fillId="0" borderId="1" xfId="1" applyFont="1" applyBorder="1"/>
    <xf numFmtId="0" fontId="7" fillId="0" borderId="0" xfId="3" applyFont="1" applyAlignment="1">
      <alignment horizontal="left"/>
    </xf>
    <xf numFmtId="0" fontId="6" fillId="0" borderId="0" xfId="1" applyFont="1" applyFill="1"/>
    <xf numFmtId="0" fontId="7" fillId="0" borderId="1" xfId="3" applyFont="1" applyBorder="1" applyAlignment="1">
      <alignment horizontal="center" vertical="top"/>
    </xf>
    <xf numFmtId="0" fontId="7" fillId="0" borderId="1" xfId="3" applyFont="1" applyBorder="1" applyAlignment="1">
      <alignment horizontal="center" vertical="center" wrapText="1"/>
    </xf>
    <xf numFmtId="0" fontId="25" fillId="0" borderId="0" xfId="3" applyFont="1" applyAlignment="1">
      <alignment horizontal="left"/>
    </xf>
    <xf numFmtId="0" fontId="7" fillId="0" borderId="0" xfId="3" applyNumberFormat="1" applyFont="1" applyBorder="1" applyAlignment="1">
      <alignment horizontal="left"/>
    </xf>
    <xf numFmtId="0" fontId="7" fillId="0" borderId="0" xfId="3" applyNumberFormat="1" applyFont="1" applyBorder="1" applyAlignment="1">
      <alignment vertical="center"/>
    </xf>
    <xf numFmtId="0" fontId="7" fillId="0" borderId="0" xfId="3" applyFont="1" applyBorder="1" applyAlignment="1">
      <alignment horizontal="left"/>
    </xf>
    <xf numFmtId="0" fontId="7" fillId="0" borderId="0" xfId="3" applyNumberFormat="1" applyFont="1" applyBorder="1" applyAlignment="1">
      <alignment vertical="top" wrapText="1"/>
    </xf>
    <xf numFmtId="0" fontId="13" fillId="0" borderId="0" xfId="1" applyFont="1" applyFill="1"/>
    <xf numFmtId="0" fontId="18" fillId="0" borderId="0" xfId="1" applyFont="1" applyAlignment="1">
      <alignment horizontal="left" vertical="center"/>
    </xf>
    <xf numFmtId="0" fontId="10" fillId="0" borderId="0" xfId="0" applyFont="1" applyFill="1" applyAlignment="1">
      <alignment horizontal="center" vertical="center"/>
    </xf>
    <xf numFmtId="0" fontId="11" fillId="0" borderId="0" xfId="1" applyFont="1" applyAlignment="1">
      <alignment vertical="center"/>
    </xf>
    <xf numFmtId="0" fontId="6" fillId="0" borderId="0" xfId="1" applyFont="1" applyBorder="1"/>
    <xf numFmtId="0" fontId="7" fillId="0" borderId="0" xfId="3" applyFont="1" applyAlignment="1">
      <alignment horizontal="left" vertical="center"/>
    </xf>
    <xf numFmtId="0" fontId="7" fillId="0" borderId="1" xfId="3" applyFont="1" applyFill="1" applyBorder="1" applyAlignment="1">
      <alignment horizontal="center" vertical="center" wrapText="1"/>
    </xf>
    <xf numFmtId="0" fontId="7" fillId="0" borderId="5" xfId="3" applyFont="1" applyBorder="1" applyAlignment="1">
      <alignment horizontal="center" vertical="center" wrapText="1"/>
    </xf>
    <xf numFmtId="49" fontId="13" fillId="0" borderId="1" xfId="1" applyNumberFormat="1" applyFont="1" applyFill="1" applyBorder="1" applyAlignment="1">
      <alignment horizontal="center" vertical="center"/>
    </xf>
    <xf numFmtId="0" fontId="7" fillId="0" borderId="2" xfId="2" applyFont="1" applyFill="1" applyBorder="1" applyAlignment="1">
      <alignment vertical="center" wrapText="1"/>
    </xf>
    <xf numFmtId="0" fontId="7" fillId="0" borderId="1" xfId="2" applyFont="1" applyFill="1" applyBorder="1" applyAlignment="1">
      <alignment horizontal="center" vertical="center" wrapText="1"/>
    </xf>
    <xf numFmtId="0" fontId="13" fillId="0" borderId="2" xfId="1" applyFont="1" applyBorder="1" applyAlignment="1">
      <alignmen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9" xfId="0" applyFill="1" applyBorder="1" applyAlignment="1">
      <alignment horizontal="center" vertical="center"/>
    </xf>
    <xf numFmtId="0" fontId="0" fillId="0" borderId="1" xfId="0" applyFill="1" applyBorder="1" applyAlignment="1">
      <alignment vertical="center"/>
    </xf>
    <xf numFmtId="0" fontId="13" fillId="0" borderId="1" xfId="0" applyFont="1" applyBorder="1" applyAlignment="1">
      <alignment horizontal="center" vertical="center"/>
    </xf>
    <xf numFmtId="0" fontId="13" fillId="0" borderId="9" xfId="0" applyFont="1" applyBorder="1" applyAlignment="1">
      <alignment horizontal="center" vertical="center" wrapText="1"/>
    </xf>
    <xf numFmtId="0" fontId="13" fillId="0" borderId="4" xfId="0" applyFont="1" applyFill="1" applyBorder="1" applyAlignment="1">
      <alignment horizontal="center" vertical="center" wrapText="1"/>
    </xf>
    <xf numFmtId="0" fontId="0" fillId="0" borderId="0" xfId="0" applyAlignment="1">
      <alignmen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wrapText="1"/>
    </xf>
    <xf numFmtId="49" fontId="13" fillId="0" borderId="1" xfId="1" applyNumberFormat="1" applyFont="1" applyBorder="1" applyAlignment="1">
      <alignment horizontal="center" vertical="center"/>
    </xf>
    <xf numFmtId="2" fontId="6" fillId="0" borderId="0" xfId="1" applyNumberFormat="1" applyFont="1"/>
    <xf numFmtId="2" fontId="6" fillId="0" borderId="0" xfId="1" applyNumberFormat="1" applyFont="1" applyBorder="1"/>
    <xf numFmtId="2" fontId="20" fillId="0" borderId="0" xfId="1" applyNumberFormat="1" applyFont="1"/>
    <xf numFmtId="0" fontId="2" fillId="0" borderId="0" xfId="5"/>
    <xf numFmtId="0" fontId="30" fillId="0" borderId="0" xfId="5" applyFont="1"/>
    <xf numFmtId="0" fontId="2" fillId="0" borderId="0" xfId="5" applyAlignment="1"/>
    <xf numFmtId="0" fontId="19" fillId="0" borderId="0" xfId="5" applyFont="1"/>
    <xf numFmtId="0" fontId="19" fillId="0" borderId="0" xfId="5" applyFont="1" applyFill="1" applyBorder="1" applyAlignment="1">
      <alignment horizontal="center" vertical="center"/>
    </xf>
    <xf numFmtId="0" fontId="19" fillId="0" borderId="14" xfId="5" applyFont="1" applyBorder="1" applyAlignment="1">
      <alignment horizontal="center" vertical="center"/>
    </xf>
    <xf numFmtId="0" fontId="31" fillId="0" borderId="0" xfId="5" applyFont="1"/>
    <xf numFmtId="0" fontId="19" fillId="0" borderId="1" xfId="5" applyFont="1" applyFill="1" applyBorder="1" applyAlignment="1">
      <alignment horizontal="center" vertical="center"/>
    </xf>
    <xf numFmtId="0" fontId="19" fillId="0" borderId="15" xfId="5" applyFont="1" applyFill="1" applyBorder="1" applyAlignment="1">
      <alignment horizontal="center" vertical="center"/>
    </xf>
    <xf numFmtId="0" fontId="19" fillId="0" borderId="0" xfId="5" applyFont="1" applyBorder="1" applyAlignment="1">
      <alignment vertical="center"/>
    </xf>
    <xf numFmtId="2" fontId="19" fillId="0" borderId="0" xfId="5" applyNumberFormat="1" applyFont="1" applyBorder="1" applyAlignment="1">
      <alignment vertical="center"/>
    </xf>
    <xf numFmtId="0" fontId="19" fillId="0" borderId="0" xfId="5" applyFont="1" applyBorder="1"/>
    <xf numFmtId="0" fontId="19" fillId="0" borderId="0" xfId="5" applyFont="1" applyBorder="1" applyAlignment="1"/>
    <xf numFmtId="0" fontId="31" fillId="0" borderId="0" xfId="5" applyFont="1" applyBorder="1"/>
    <xf numFmtId="0" fontId="19" fillId="0" borderId="5" xfId="5" applyFont="1" applyFill="1" applyBorder="1" applyAlignment="1">
      <alignment horizontal="center" vertical="center"/>
    </xf>
    <xf numFmtId="0" fontId="19" fillId="0" borderId="0" xfId="5" applyFont="1" applyAlignment="1">
      <alignment vertical="center"/>
    </xf>
    <xf numFmtId="2" fontId="19" fillId="0" borderId="0" xfId="5" applyNumberFormat="1" applyFont="1" applyAlignment="1">
      <alignment vertical="center"/>
    </xf>
    <xf numFmtId="0" fontId="19" fillId="0" borderId="0" xfId="5" applyFont="1" applyAlignment="1"/>
    <xf numFmtId="0" fontId="21" fillId="0" borderId="5" xfId="5" applyFont="1" applyFill="1" applyBorder="1" applyAlignment="1">
      <alignment horizontal="center" vertical="center"/>
    </xf>
    <xf numFmtId="0" fontId="32" fillId="0" borderId="0" xfId="5" applyFont="1"/>
    <xf numFmtId="0" fontId="21" fillId="0" borderId="1" xfId="5" applyFont="1" applyFill="1" applyBorder="1" applyAlignment="1">
      <alignment horizontal="center" vertical="center"/>
    </xf>
    <xf numFmtId="0" fontId="21" fillId="0" borderId="15" xfId="5" applyFont="1" applyFill="1" applyBorder="1" applyAlignment="1">
      <alignment horizontal="center" vertical="center"/>
    </xf>
    <xf numFmtId="0" fontId="21" fillId="0" borderId="1" xfId="5" applyFont="1" applyFill="1" applyBorder="1" applyAlignment="1">
      <alignment horizontal="center"/>
    </xf>
    <xf numFmtId="0" fontId="19" fillId="0" borderId="1" xfId="5" applyFont="1" applyFill="1" applyBorder="1" applyAlignment="1">
      <alignment horizontal="center"/>
    </xf>
    <xf numFmtId="0" fontId="21" fillId="0" borderId="1" xfId="5" applyFont="1" applyBorder="1" applyAlignment="1">
      <alignment vertical="center"/>
    </xf>
    <xf numFmtId="0" fontId="21" fillId="0" borderId="16" xfId="5" applyFont="1" applyBorder="1" applyAlignment="1">
      <alignment vertical="center"/>
    </xf>
    <xf numFmtId="0" fontId="21" fillId="0" borderId="15" xfId="5" applyFont="1" applyBorder="1" applyAlignment="1">
      <alignment vertical="center"/>
    </xf>
    <xf numFmtId="0" fontId="21" fillId="0" borderId="15" xfId="5" applyFont="1" applyFill="1" applyBorder="1" applyAlignment="1">
      <alignment horizontal="center"/>
    </xf>
    <xf numFmtId="2" fontId="30" fillId="0" borderId="0" xfId="5" applyNumberFormat="1" applyFont="1"/>
    <xf numFmtId="2" fontId="31" fillId="0" borderId="0" xfId="5" applyNumberFormat="1" applyFont="1"/>
    <xf numFmtId="49" fontId="19" fillId="0" borderId="0" xfId="5" applyNumberFormat="1" applyFont="1" applyAlignment="1">
      <alignment vertical="center"/>
    </xf>
    <xf numFmtId="49" fontId="31" fillId="0" borderId="0" xfId="5" applyNumberFormat="1" applyFont="1" applyAlignment="1">
      <alignment vertical="center"/>
    </xf>
    <xf numFmtId="0" fontId="2" fillId="0" borderId="0" xfId="5" applyAlignment="1">
      <alignment vertical="center"/>
    </xf>
    <xf numFmtId="2" fontId="31" fillId="0" borderId="0" xfId="5" applyNumberFormat="1" applyFont="1" applyAlignment="1">
      <alignment vertical="center"/>
    </xf>
    <xf numFmtId="49" fontId="31" fillId="0" borderId="0" xfId="5" applyNumberFormat="1" applyFont="1"/>
    <xf numFmtId="0" fontId="7" fillId="0" borderId="0" xfId="2" applyFont="1" applyFill="1"/>
    <xf numFmtId="0" fontId="10" fillId="0" borderId="0" xfId="2" applyFont="1" applyFill="1" applyAlignment="1">
      <alignment horizontal="center" vertical="top" wrapText="1"/>
    </xf>
    <xf numFmtId="0" fontId="7" fillId="0" borderId="0" xfId="2" applyFont="1" applyFill="1" applyBorder="1" applyAlignment="1">
      <alignment horizontal="left" wrapText="1"/>
    </xf>
    <xf numFmtId="0" fontId="7" fillId="0" borderId="0" xfId="2" applyFont="1" applyBorder="1" applyAlignment="1"/>
    <xf numFmtId="0" fontId="10" fillId="0" borderId="1" xfId="2" applyNumberFormat="1" applyFont="1" applyFill="1" applyBorder="1" applyAlignment="1">
      <alignment horizontal="center" vertical="top" wrapText="1"/>
    </xf>
    <xf numFmtId="0" fontId="10" fillId="0" borderId="1" xfId="2" applyFont="1" applyFill="1" applyBorder="1" applyAlignment="1">
      <alignment horizontal="center" vertical="center" wrapText="1"/>
    </xf>
    <xf numFmtId="0"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10" fillId="0" borderId="1" xfId="2" applyFont="1" applyBorder="1" applyAlignment="1">
      <alignment horizontal="center" vertical="center" wrapText="1"/>
    </xf>
    <xf numFmtId="0" fontId="10" fillId="0" borderId="1" xfId="2" applyNumberFormat="1" applyFont="1" applyFill="1" applyBorder="1" applyAlignment="1">
      <alignment horizontal="center" vertical="center" wrapText="1"/>
    </xf>
    <xf numFmtId="10" fontId="10" fillId="0" borderId="1" xfId="2" applyNumberFormat="1" applyFont="1" applyFill="1" applyBorder="1" applyAlignment="1">
      <alignment horizontal="center" vertical="center" wrapText="1"/>
    </xf>
    <xf numFmtId="0" fontId="7" fillId="0" borderId="1" xfId="2" applyFont="1" applyFill="1" applyBorder="1" applyAlignment="1">
      <alignment horizontal="center" vertical="center"/>
    </xf>
    <xf numFmtId="0" fontId="7" fillId="0" borderId="1" xfId="2" applyNumberFormat="1" applyFont="1" applyBorder="1" applyAlignment="1">
      <alignment horizontal="center" vertical="top" wrapText="1"/>
    </xf>
    <xf numFmtId="0" fontId="7" fillId="0" borderId="1" xfId="2" applyFont="1" applyBorder="1" applyAlignment="1">
      <alignment vertical="top" wrapText="1"/>
    </xf>
    <xf numFmtId="0" fontId="7" fillId="0" borderId="1" xfId="2" applyNumberFormat="1" applyFont="1" applyFill="1" applyBorder="1" applyAlignment="1">
      <alignment horizontal="center" vertical="center" wrapText="1"/>
    </xf>
    <xf numFmtId="10" fontId="7" fillId="0" borderId="1" xfId="2" applyNumberFormat="1" applyFont="1" applyFill="1" applyBorder="1" applyAlignment="1">
      <alignment horizontal="center" vertical="center" wrapText="1"/>
    </xf>
    <xf numFmtId="0" fontId="7" fillId="0" borderId="1" xfId="2" applyFont="1" applyBorder="1" applyAlignment="1">
      <alignment horizontal="justify" vertical="top" wrapText="1"/>
    </xf>
    <xf numFmtId="0" fontId="7" fillId="0" borderId="0" xfId="2" applyFont="1" applyFill="1" applyAlignment="1">
      <alignment vertical="top" wrapText="1"/>
    </xf>
    <xf numFmtId="0" fontId="16" fillId="0" borderId="1" xfId="0" applyFont="1" applyFill="1" applyBorder="1" applyAlignment="1">
      <alignment horizontal="center" vertical="center" wrapText="1"/>
    </xf>
    <xf numFmtId="0" fontId="7" fillId="0" borderId="0" xfId="2" applyFont="1"/>
    <xf numFmtId="0" fontId="15" fillId="0" borderId="0" xfId="2" applyFont="1" applyFill="1" applyAlignment="1">
      <alignment vertical="center"/>
    </xf>
    <xf numFmtId="0" fontId="14" fillId="0" borderId="0" xfId="1" applyFont="1" applyFill="1" applyBorder="1" applyAlignment="1">
      <alignment vertical="center"/>
    </xf>
    <xf numFmtId="0" fontId="8" fillId="0" borderId="0" xfId="2" applyFont="1" applyFill="1" applyAlignment="1"/>
    <xf numFmtId="0" fontId="10" fillId="0" borderId="1" xfId="2" applyFont="1" applyFill="1" applyBorder="1" applyAlignment="1">
      <alignment horizontal="center" vertical="center" textRotation="90" wrapText="1"/>
    </xf>
    <xf numFmtId="0" fontId="10" fillId="2" borderId="1" xfId="2" applyFont="1" applyFill="1" applyBorder="1" applyAlignment="1">
      <alignment horizontal="center" vertical="center" textRotation="90" wrapText="1"/>
    </xf>
    <xf numFmtId="0" fontId="10" fillId="2"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10" fillId="0" borderId="1" xfId="2" applyFont="1" applyFill="1" applyBorder="1" applyAlignment="1">
      <alignment horizontal="left" vertical="center" wrapText="1"/>
    </xf>
    <xf numFmtId="4" fontId="10" fillId="0" borderId="1" xfId="2" applyNumberFormat="1" applyFont="1" applyFill="1" applyBorder="1" applyAlignment="1">
      <alignment horizontal="center" vertical="center" wrapText="1"/>
    </xf>
    <xf numFmtId="4" fontId="10" fillId="2" borderId="1" xfId="2" applyNumberFormat="1" applyFont="1" applyFill="1" applyBorder="1" applyAlignment="1">
      <alignment horizontal="center"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4" fontId="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xf>
    <xf numFmtId="4" fontId="7" fillId="2"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xf>
    <xf numFmtId="0" fontId="7" fillId="2" borderId="1" xfId="2" applyFont="1" applyFill="1" applyBorder="1" applyAlignment="1">
      <alignment horizontal="center" vertical="center" wrapText="1"/>
    </xf>
    <xf numFmtId="0" fontId="7" fillId="0" borderId="1" xfId="2" applyFont="1" applyBorder="1" applyAlignment="1">
      <alignment horizontal="center" vertical="center"/>
    </xf>
    <xf numFmtId="0" fontId="35" fillId="0" borderId="1" xfId="7" applyFont="1" applyFill="1" applyBorder="1" applyAlignment="1">
      <alignment horizontal="left" vertical="center" wrapText="1"/>
    </xf>
    <xf numFmtId="168" fontId="7" fillId="0" borderId="1" xfId="2" applyNumberFormat="1" applyFont="1" applyFill="1" applyBorder="1" applyAlignment="1">
      <alignment horizontal="center" vertical="center" wrapText="1"/>
    </xf>
    <xf numFmtId="168" fontId="7" fillId="0" borderId="1" xfId="2" applyNumberFormat="1" applyFont="1" applyFill="1" applyBorder="1" applyAlignment="1">
      <alignment horizontal="center" vertical="center"/>
    </xf>
    <xf numFmtId="168" fontId="7" fillId="2" borderId="1" xfId="2" applyNumberFormat="1" applyFont="1" applyFill="1" applyBorder="1" applyAlignment="1">
      <alignment horizontal="center" vertical="center" wrapText="1"/>
    </xf>
    <xf numFmtId="0" fontId="37" fillId="0" borderId="1" xfId="7" applyFont="1" applyFill="1" applyBorder="1" applyAlignment="1">
      <alignment horizontal="left" vertical="center" wrapText="1"/>
    </xf>
    <xf numFmtId="2"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xf>
    <xf numFmtId="1" fontId="10" fillId="0" borderId="1" xfId="2" applyNumberFormat="1" applyFont="1" applyFill="1" applyBorder="1" applyAlignment="1">
      <alignment horizontal="center" vertical="center" wrapText="1"/>
    </xf>
    <xf numFmtId="1" fontId="7" fillId="0" borderId="1" xfId="2" applyNumberFormat="1" applyFont="1" applyFill="1" applyBorder="1" applyAlignment="1">
      <alignment horizontal="center" vertical="center" wrapText="1"/>
    </xf>
    <xf numFmtId="0" fontId="16" fillId="0" borderId="0" xfId="4" applyFont="1"/>
    <xf numFmtId="0" fontId="18" fillId="0" borderId="1" xfId="4" applyFont="1" applyFill="1" applyBorder="1" applyAlignment="1">
      <alignment horizontal="center" vertical="center" wrapText="1"/>
    </xf>
    <xf numFmtId="0" fontId="18" fillId="0" borderId="1" xfId="4" applyFont="1" applyFill="1" applyBorder="1" applyAlignment="1">
      <alignment horizontal="center" vertical="center"/>
    </xf>
    <xf numFmtId="0" fontId="13" fillId="0" borderId="1" xfId="4" applyFont="1" applyBorder="1" applyAlignment="1">
      <alignment horizontal="center" vertical="center"/>
    </xf>
    <xf numFmtId="0" fontId="22" fillId="0" borderId="0" xfId="2" applyFont="1" applyFill="1"/>
    <xf numFmtId="0" fontId="7" fillId="0" borderId="0" xfId="2" applyFont="1" applyFill="1" applyAlignment="1">
      <alignment horizontal="right"/>
    </xf>
    <xf numFmtId="0" fontId="33" fillId="0" borderId="0" xfId="2" applyFont="1" applyFill="1" applyAlignment="1">
      <alignment horizontal="center"/>
    </xf>
    <xf numFmtId="2" fontId="38" fillId="0" borderId="0" xfId="2" applyNumberFormat="1" applyFont="1" applyFill="1" applyAlignment="1">
      <alignment horizontal="right" vertical="top" wrapText="1"/>
    </xf>
    <xf numFmtId="0" fontId="22" fillId="0" borderId="0" xfId="2" applyFont="1" applyFill="1" applyAlignment="1">
      <alignment horizontal="right"/>
    </xf>
    <xf numFmtId="0" fontId="23" fillId="0" borderId="27" xfId="2" applyFont="1" applyFill="1" applyBorder="1" applyAlignment="1">
      <alignment horizontal="justify" vertical="top"/>
    </xf>
    <xf numFmtId="0" fontId="22" fillId="0" borderId="27" xfId="2" applyFont="1" applyFill="1" applyBorder="1" applyAlignment="1">
      <alignment horizontal="center" vertical="center" wrapText="1"/>
    </xf>
    <xf numFmtId="0" fontId="23" fillId="0" borderId="27" xfId="2" applyFont="1" applyFill="1" applyBorder="1" applyAlignment="1">
      <alignment horizontal="justify"/>
    </xf>
    <xf numFmtId="0" fontId="22" fillId="0" borderId="27" xfId="2" applyFont="1" applyFill="1" applyBorder="1" applyAlignment="1">
      <alignment horizontal="center" vertical="center"/>
    </xf>
    <xf numFmtId="0" fontId="22" fillId="0" borderId="28" xfId="2" applyFont="1" applyFill="1" applyBorder="1" applyAlignment="1">
      <alignment horizontal="center" vertical="center"/>
    </xf>
    <xf numFmtId="0" fontId="23" fillId="0" borderId="27" xfId="2" applyFont="1" applyFill="1" applyBorder="1" applyAlignment="1">
      <alignment vertical="top" wrapText="1"/>
    </xf>
    <xf numFmtId="0" fontId="23" fillId="0" borderId="29" xfId="2" applyFont="1" applyFill="1" applyBorder="1" applyAlignment="1">
      <alignment vertical="top" wrapText="1"/>
    </xf>
    <xf numFmtId="0" fontId="22" fillId="0" borderId="30" xfId="2" applyFont="1" applyFill="1" applyBorder="1" applyAlignment="1">
      <alignment horizontal="center" vertical="center" wrapText="1"/>
    </xf>
    <xf numFmtId="0" fontId="23" fillId="0" borderId="29" xfId="2" applyFont="1" applyFill="1" applyBorder="1" applyAlignment="1">
      <alignment horizontal="justify" vertical="top" wrapText="1"/>
    </xf>
    <xf numFmtId="165" fontId="22" fillId="0" borderId="27" xfId="2" applyNumberFormat="1" applyFont="1" applyFill="1" applyBorder="1" applyAlignment="1">
      <alignment horizontal="center" vertical="center" wrapText="1"/>
    </xf>
    <xf numFmtId="0" fontId="22" fillId="0" borderId="27" xfId="2" applyFont="1" applyFill="1" applyBorder="1" applyAlignment="1">
      <alignment horizontal="justify" vertical="top" wrapText="1"/>
    </xf>
    <xf numFmtId="0" fontId="23" fillId="0" borderId="27" xfId="2" applyFont="1" applyFill="1" applyBorder="1" applyAlignment="1">
      <alignment horizontal="justify" vertical="top" wrapText="1"/>
    </xf>
    <xf numFmtId="0" fontId="23" fillId="0" borderId="28" xfId="2" applyFont="1" applyFill="1" applyBorder="1" applyAlignment="1">
      <alignment vertical="top" wrapText="1"/>
    </xf>
    <xf numFmtId="0" fontId="22" fillId="0" borderId="28" xfId="2" applyFont="1" applyFill="1" applyBorder="1" applyAlignment="1">
      <alignment vertical="top" wrapText="1"/>
    </xf>
    <xf numFmtId="0" fontId="22" fillId="0" borderId="31" xfId="2" applyFont="1" applyFill="1" applyBorder="1" applyAlignment="1">
      <alignment vertical="top" wrapText="1"/>
    </xf>
    <xf numFmtId="0" fontId="22" fillId="0" borderId="29" xfId="2" applyFont="1" applyFill="1" applyBorder="1" applyAlignment="1">
      <alignment vertical="top" wrapText="1"/>
    </xf>
    <xf numFmtId="0" fontId="23" fillId="0" borderId="28" xfId="2" applyFont="1" applyFill="1" applyBorder="1" applyAlignment="1">
      <alignment horizontal="left" vertical="center" wrapText="1"/>
    </xf>
    <xf numFmtId="0" fontId="22" fillId="0" borderId="28" xfId="2" applyFont="1" applyFill="1" applyBorder="1" applyAlignment="1">
      <alignment horizontal="center" vertical="center" wrapText="1"/>
    </xf>
    <xf numFmtId="0" fontId="22" fillId="0" borderId="32" xfId="2" applyFont="1" applyFill="1" applyBorder="1" applyAlignment="1">
      <alignment horizontal="center" vertical="center" wrapText="1"/>
    </xf>
    <xf numFmtId="0" fontId="22" fillId="0" borderId="33" xfId="2" applyFont="1" applyFill="1" applyBorder="1" applyAlignment="1">
      <alignment horizontal="center" vertical="center" wrapText="1"/>
    </xf>
    <xf numFmtId="0" fontId="23" fillId="0" borderId="28" xfId="2" applyFont="1" applyFill="1" applyBorder="1" applyAlignment="1">
      <alignment horizontal="center" vertical="center" wrapText="1"/>
    </xf>
    <xf numFmtId="0" fontId="22" fillId="0" borderId="29" xfId="2" applyFont="1" applyFill="1" applyBorder="1"/>
    <xf numFmtId="0" fontId="11" fillId="0" borderId="0" xfId="1" applyFont="1" applyAlignment="1">
      <alignment horizontal="center" vertical="center"/>
    </xf>
    <xf numFmtId="0" fontId="14" fillId="0" borderId="0" xfId="1" applyFont="1" applyFill="1" applyBorder="1" applyAlignment="1">
      <alignment horizontal="center" vertical="center"/>
    </xf>
    <xf numFmtId="0" fontId="14" fillId="0" borderId="0" xfId="1" applyFont="1" applyAlignment="1">
      <alignment horizontal="center" vertical="center"/>
    </xf>
    <xf numFmtId="0" fontId="7" fillId="0" borderId="1" xfId="3" applyFont="1" applyBorder="1" applyAlignment="1">
      <alignment horizontal="center" vertical="center"/>
    </xf>
    <xf numFmtId="0" fontId="12" fillId="0" borderId="0" xfId="1" applyFont="1" applyAlignment="1">
      <alignment horizontal="center" vertical="center" wrapText="1"/>
    </xf>
    <xf numFmtId="0" fontId="13" fillId="0" borderId="0" xfId="1" applyFont="1" applyAlignment="1">
      <alignment horizontal="center" vertical="center"/>
    </xf>
    <xf numFmtId="0" fontId="11" fillId="0" borderId="0" xfId="1" applyFont="1" applyAlignment="1">
      <alignment horizontal="center" vertical="center" wrapText="1"/>
    </xf>
    <xf numFmtId="0" fontId="11" fillId="0" borderId="0" xfId="1" applyFont="1" applyAlignment="1">
      <alignment horizontal="center" vertical="center"/>
    </xf>
    <xf numFmtId="164" fontId="10" fillId="0" borderId="0" xfId="0" applyNumberFormat="1" applyFont="1" applyFill="1" applyAlignment="1">
      <alignment horizontal="center" vertical="center"/>
    </xf>
    <xf numFmtId="0" fontId="12" fillId="0" borderId="0" xfId="1" applyFont="1" applyAlignment="1">
      <alignment horizontal="center" vertical="center"/>
    </xf>
    <xf numFmtId="4" fontId="12" fillId="0" borderId="0" xfId="1" applyNumberFormat="1" applyFont="1" applyAlignment="1">
      <alignment horizontal="center" vertical="center"/>
    </xf>
    <xf numFmtId="0" fontId="18" fillId="0" borderId="0" xfId="1" applyFont="1" applyAlignment="1">
      <alignment horizontal="center" vertical="center"/>
    </xf>
    <xf numFmtId="0" fontId="13" fillId="0" borderId="0" xfId="1" applyFont="1" applyFill="1" applyBorder="1" applyAlignment="1">
      <alignment horizontal="center" vertical="center"/>
    </xf>
    <xf numFmtId="0" fontId="13" fillId="0" borderId="1" xfId="1" applyFont="1" applyBorder="1" applyAlignment="1">
      <alignment horizontal="center" vertical="center" wrapText="1"/>
    </xf>
    <xf numFmtId="0" fontId="13" fillId="0" borderId="3" xfId="1" applyFont="1" applyBorder="1" applyAlignment="1">
      <alignment vertical="center"/>
    </xf>
    <xf numFmtId="0" fontId="13" fillId="0" borderId="4" xfId="1" applyFont="1" applyBorder="1" applyAlignment="1">
      <alignment horizontal="center" vertical="center" wrapText="1"/>
    </xf>
    <xf numFmtId="0" fontId="13" fillId="0" borderId="5" xfId="1" applyFont="1" applyBorder="1" applyAlignment="1">
      <alignment horizontal="center" vertical="center" wrapText="1"/>
    </xf>
    <xf numFmtId="0" fontId="14" fillId="0" borderId="0" xfId="1" applyFont="1" applyAlignment="1">
      <alignment horizontal="center" vertical="center"/>
    </xf>
    <xf numFmtId="0" fontId="14" fillId="0" borderId="0" xfId="1" applyFont="1" applyFill="1" applyBorder="1" applyAlignment="1">
      <alignment horizontal="center" vertical="center"/>
    </xf>
    <xf numFmtId="49" fontId="7" fillId="0" borderId="0" xfId="3" applyNumberFormat="1" applyFont="1" applyBorder="1" applyAlignment="1">
      <alignment horizontal="left" vertical="top"/>
    </xf>
    <xf numFmtId="0" fontId="7" fillId="0" borderId="3" xfId="3" applyFont="1" applyBorder="1" applyAlignment="1">
      <alignment horizontal="left" vertical="center"/>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7" fillId="0" borderId="1" xfId="3" applyFont="1" applyFill="1" applyBorder="1" applyAlignment="1">
      <alignment horizontal="center" vertical="center" wrapText="1"/>
    </xf>
    <xf numFmtId="0" fontId="18" fillId="0" borderId="0" xfId="1" applyNumberFormat="1" applyFont="1" applyAlignment="1">
      <alignment horizontal="center" vertical="center"/>
    </xf>
    <xf numFmtId="0" fontId="15" fillId="0" borderId="0" xfId="1" applyFont="1" applyAlignment="1">
      <alignment horizontal="center" vertical="center"/>
    </xf>
    <xf numFmtId="0" fontId="7" fillId="0" borderId="4" xfId="3" applyFont="1" applyBorder="1" applyAlignment="1">
      <alignment horizontal="center" vertical="center" wrapText="1"/>
    </xf>
    <xf numFmtId="0" fontId="7" fillId="0" borderId="10" xfId="3" applyFont="1" applyBorder="1" applyAlignment="1">
      <alignment horizontal="center" vertical="center" wrapText="1"/>
    </xf>
    <xf numFmtId="0" fontId="7" fillId="0" borderId="5" xfId="3" applyFont="1" applyBorder="1" applyAlignment="1">
      <alignment horizontal="center" vertical="center" wrapText="1"/>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12" xfId="3" applyFont="1" applyBorder="1" applyAlignment="1">
      <alignment horizontal="center" vertical="center" wrapText="1"/>
    </xf>
    <xf numFmtId="0" fontId="7" fillId="0" borderId="2" xfId="3" applyFont="1" applyBorder="1" applyAlignment="1">
      <alignment horizontal="center" vertical="center" wrapText="1"/>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0" fontId="12" fillId="0" borderId="0" xfId="1" applyFont="1" applyAlignment="1">
      <alignment horizont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xf>
    <xf numFmtId="0" fontId="16" fillId="0" borderId="0" xfId="4" applyFont="1" applyFill="1" applyAlignment="1">
      <alignment horizontal="center"/>
    </xf>
    <xf numFmtId="0" fontId="11" fillId="0" borderId="0" xfId="4" applyFont="1" applyFill="1" applyAlignment="1">
      <alignment horizontal="center"/>
    </xf>
    <xf numFmtId="0" fontId="13" fillId="0" borderId="2"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9" xfId="1" applyFont="1" applyBorder="1" applyAlignment="1">
      <alignment horizontal="center" vertical="center" wrapText="1"/>
    </xf>
    <xf numFmtId="0" fontId="21" fillId="0" borderId="13" xfId="5" applyFont="1" applyBorder="1" applyAlignment="1">
      <alignment horizontal="center" vertical="center"/>
    </xf>
    <xf numFmtId="2" fontId="21" fillId="0" borderId="13" xfId="5" applyNumberFormat="1" applyFont="1" applyBorder="1" applyAlignment="1">
      <alignment horizontal="center" vertical="center"/>
    </xf>
    <xf numFmtId="0" fontId="19" fillId="0" borderId="20" xfId="5" applyFont="1" applyBorder="1" applyAlignment="1">
      <alignment vertical="center"/>
    </xf>
    <xf numFmtId="0" fontId="19" fillId="0" borderId="8" xfId="5" applyFont="1" applyBorder="1" applyAlignment="1">
      <alignment vertical="center"/>
    </xf>
    <xf numFmtId="0" fontId="19" fillId="0" borderId="9" xfId="5" applyFont="1" applyBorder="1" applyAlignment="1">
      <alignment vertical="center"/>
    </xf>
    <xf numFmtId="2" fontId="19" fillId="0" borderId="2" xfId="5" applyNumberFormat="1" applyFont="1" applyFill="1" applyBorder="1" applyAlignment="1">
      <alignment horizontal="center" vertical="center"/>
    </xf>
    <xf numFmtId="2" fontId="19" fillId="0" borderId="9" xfId="5" applyNumberFormat="1" applyFont="1" applyFill="1" applyBorder="1" applyAlignment="1">
      <alignment horizontal="center" vertical="center"/>
    </xf>
    <xf numFmtId="0" fontId="19" fillId="0" borderId="2" xfId="5" applyFont="1" applyBorder="1" applyAlignment="1">
      <alignment horizontal="center" vertical="center"/>
    </xf>
    <xf numFmtId="0" fontId="19" fillId="0" borderId="8" xfId="5" applyFont="1" applyBorder="1" applyAlignment="1">
      <alignment horizontal="center" vertical="center"/>
    </xf>
    <xf numFmtId="0" fontId="19" fillId="0" borderId="9" xfId="5" applyFont="1" applyBorder="1" applyAlignment="1">
      <alignment horizontal="center" vertical="center"/>
    </xf>
    <xf numFmtId="0" fontId="19" fillId="0" borderId="2" xfId="5" applyFont="1" applyFill="1" applyBorder="1" applyAlignment="1">
      <alignment horizontal="center" vertical="center"/>
    </xf>
    <xf numFmtId="0" fontId="19" fillId="0" borderId="9" xfId="5" applyFont="1" applyFill="1" applyBorder="1" applyAlignment="1">
      <alignment horizontal="center" vertical="center"/>
    </xf>
    <xf numFmtId="0" fontId="19" fillId="0" borderId="21" xfId="5" applyFont="1" applyBorder="1" applyAlignment="1">
      <alignment vertical="center"/>
    </xf>
    <xf numFmtId="0" fontId="19" fillId="0" borderId="22" xfId="5" applyFont="1" applyBorder="1" applyAlignment="1">
      <alignment vertical="center"/>
    </xf>
    <xf numFmtId="0" fontId="19" fillId="0" borderId="23" xfId="5" applyFont="1" applyBorder="1" applyAlignment="1">
      <alignment vertical="center"/>
    </xf>
    <xf numFmtId="0" fontId="19" fillId="0" borderId="17" xfId="5" applyFont="1" applyBorder="1" applyAlignment="1">
      <alignment vertical="center"/>
    </xf>
    <xf numFmtId="0" fontId="19" fillId="0" borderId="18" xfId="5" applyFont="1" applyBorder="1" applyAlignment="1">
      <alignment vertical="center"/>
    </xf>
    <xf numFmtId="0" fontId="19" fillId="0" borderId="19" xfId="5" applyFont="1" applyBorder="1" applyAlignment="1">
      <alignment vertical="center"/>
    </xf>
    <xf numFmtId="2" fontId="19" fillId="0" borderId="25" xfId="5" applyNumberFormat="1" applyFont="1" applyFill="1" applyBorder="1" applyAlignment="1">
      <alignment horizontal="center" vertical="center"/>
    </xf>
    <xf numFmtId="2" fontId="19" fillId="0" borderId="19" xfId="5" applyNumberFormat="1" applyFont="1" applyFill="1" applyBorder="1" applyAlignment="1">
      <alignment horizontal="center" vertical="center"/>
    </xf>
    <xf numFmtId="0" fontId="21" fillId="0" borderId="3" xfId="5" applyFont="1" applyBorder="1" applyAlignment="1">
      <alignment horizontal="center"/>
    </xf>
    <xf numFmtId="0" fontId="19" fillId="0" borderId="3" xfId="5" applyFont="1" applyFill="1" applyBorder="1" applyAlignment="1"/>
    <xf numFmtId="2" fontId="19" fillId="0" borderId="24" xfId="5" applyNumberFormat="1" applyFont="1" applyFill="1" applyBorder="1" applyAlignment="1">
      <alignment horizontal="center" vertical="center"/>
    </xf>
    <xf numFmtId="2" fontId="19" fillId="0" borderId="23" xfId="5" applyNumberFormat="1" applyFont="1" applyFill="1" applyBorder="1" applyAlignment="1">
      <alignment horizontal="center" vertical="center"/>
    </xf>
    <xf numFmtId="0" fontId="19" fillId="0" borderId="2" xfId="5" applyFont="1" applyBorder="1" applyAlignment="1">
      <alignment horizontal="center" vertical="center" wrapText="1"/>
    </xf>
    <xf numFmtId="0" fontId="19" fillId="0" borderId="8" xfId="5" applyFont="1" applyBorder="1" applyAlignment="1">
      <alignment horizontal="center" vertical="center" wrapText="1"/>
    </xf>
    <xf numFmtId="0" fontId="19" fillId="0" borderId="9" xfId="5" applyFont="1" applyBorder="1" applyAlignment="1">
      <alignment horizontal="center" vertical="center" wrapText="1"/>
    </xf>
    <xf numFmtId="0" fontId="19" fillId="0" borderId="17" xfId="5" applyFont="1" applyBorder="1" applyAlignment="1">
      <alignment horizontal="left" vertical="center"/>
    </xf>
    <xf numFmtId="0" fontId="19" fillId="0" borderId="18" xfId="5" applyFont="1" applyBorder="1" applyAlignment="1">
      <alignment horizontal="left" vertical="center"/>
    </xf>
    <xf numFmtId="0" fontId="19" fillId="0" borderId="19" xfId="5" applyFont="1" applyBorder="1" applyAlignment="1">
      <alignment horizontal="left" vertical="center"/>
    </xf>
    <xf numFmtId="0" fontId="19" fillId="0" borderId="25" xfId="5" applyFont="1" applyBorder="1" applyAlignment="1">
      <alignment horizontal="center" vertical="center"/>
    </xf>
    <xf numFmtId="0" fontId="19" fillId="0" borderId="19" xfId="5" applyFont="1" applyBorder="1" applyAlignment="1">
      <alignment horizontal="center" vertical="center"/>
    </xf>
    <xf numFmtId="0" fontId="21" fillId="0" borderId="17" xfId="5" applyFont="1" applyBorder="1" applyAlignment="1">
      <alignment horizontal="left" vertical="center"/>
    </xf>
    <xf numFmtId="0" fontId="21" fillId="0" borderId="18" xfId="5" applyFont="1" applyBorder="1" applyAlignment="1">
      <alignment horizontal="left" vertical="center"/>
    </xf>
    <xf numFmtId="0" fontId="21" fillId="0" borderId="19" xfId="5" applyFont="1" applyBorder="1" applyAlignment="1">
      <alignment horizontal="left" vertical="center"/>
    </xf>
    <xf numFmtId="2" fontId="19" fillId="0" borderId="25" xfId="5" applyNumberFormat="1" applyFont="1" applyBorder="1" applyAlignment="1">
      <alignment horizontal="center" vertical="center"/>
    </xf>
    <xf numFmtId="2" fontId="19" fillId="0" borderId="19" xfId="5" applyNumberFormat="1" applyFont="1" applyBorder="1" applyAlignment="1">
      <alignment horizontal="center" vertical="center"/>
    </xf>
    <xf numFmtId="0" fontId="19" fillId="0" borderId="24" xfId="5" applyFont="1" applyFill="1" applyBorder="1" applyAlignment="1">
      <alignment horizontal="center" vertical="center"/>
    </xf>
    <xf numFmtId="0" fontId="19" fillId="0" borderId="23" xfId="5" applyFont="1" applyFill="1" applyBorder="1" applyAlignment="1">
      <alignment horizontal="center" vertical="center"/>
    </xf>
    <xf numFmtId="0" fontId="21" fillId="0" borderId="20" xfId="5" applyFont="1" applyBorder="1" applyAlignment="1">
      <alignment vertical="center"/>
    </xf>
    <xf numFmtId="0" fontId="21" fillId="0" borderId="8" xfId="5" applyFont="1" applyBorder="1" applyAlignment="1">
      <alignment vertical="center"/>
    </xf>
    <xf numFmtId="0" fontId="21" fillId="0" borderId="9" xfId="5" applyFont="1" applyBorder="1" applyAlignment="1">
      <alignment vertical="center"/>
    </xf>
    <xf numFmtId="2" fontId="21" fillId="0" borderId="2" xfId="5" applyNumberFormat="1" applyFont="1" applyFill="1" applyBorder="1" applyAlignment="1">
      <alignment horizontal="center" vertical="center"/>
    </xf>
    <xf numFmtId="2" fontId="21" fillId="0" borderId="9" xfId="5" applyNumberFormat="1" applyFont="1" applyFill="1" applyBorder="1" applyAlignment="1">
      <alignment horizontal="center" vertical="center"/>
    </xf>
    <xf numFmtId="0" fontId="21" fillId="0" borderId="2" xfId="5" applyFont="1" applyFill="1" applyBorder="1" applyAlignment="1">
      <alignment horizontal="center" vertical="center"/>
    </xf>
    <xf numFmtId="0" fontId="21" fillId="0" borderId="9" xfId="5" applyFont="1" applyFill="1" applyBorder="1" applyAlignment="1">
      <alignment horizontal="center" vertical="center"/>
    </xf>
    <xf numFmtId="0" fontId="21" fillId="0" borderId="20" xfId="5" applyFont="1" applyBorder="1" applyAlignment="1">
      <alignment vertical="center" wrapText="1"/>
    </xf>
    <xf numFmtId="0" fontId="21" fillId="0" borderId="8" xfId="5" applyFont="1" applyBorder="1" applyAlignment="1">
      <alignment vertical="center" wrapText="1"/>
    </xf>
    <xf numFmtId="0" fontId="21" fillId="0" borderId="9" xfId="5" applyFont="1" applyBorder="1" applyAlignment="1">
      <alignment vertical="center" wrapText="1"/>
    </xf>
    <xf numFmtId="0" fontId="21" fillId="0" borderId="2" xfId="5" applyFont="1" applyFill="1" applyBorder="1" applyAlignment="1">
      <alignment horizontal="center"/>
    </xf>
    <xf numFmtId="0" fontId="21" fillId="0" borderId="9" xfId="5" applyFont="1" applyFill="1" applyBorder="1" applyAlignment="1">
      <alignment horizontal="center"/>
    </xf>
    <xf numFmtId="0" fontId="21" fillId="0" borderId="21" xfId="5" applyFont="1" applyBorder="1" applyAlignment="1">
      <alignment vertical="center"/>
    </xf>
    <xf numFmtId="0" fontId="21" fillId="0" borderId="22" xfId="5" applyFont="1" applyBorder="1" applyAlignment="1">
      <alignment vertical="center"/>
    </xf>
    <xf numFmtId="0" fontId="21" fillId="0" borderId="23" xfId="5" applyFont="1" applyBorder="1" applyAlignment="1">
      <alignment vertical="center"/>
    </xf>
    <xf numFmtId="2" fontId="21" fillId="0" borderId="24" xfId="5" applyNumberFormat="1" applyFont="1" applyFill="1" applyBorder="1" applyAlignment="1">
      <alignment horizontal="center" vertical="center"/>
    </xf>
    <xf numFmtId="2" fontId="21" fillId="0" borderId="23" xfId="5" applyNumberFormat="1" applyFont="1" applyFill="1" applyBorder="1" applyAlignment="1">
      <alignment horizontal="center" vertical="center"/>
    </xf>
    <xf numFmtId="0" fontId="21" fillId="0" borderId="24" xfId="5" applyFont="1" applyFill="1" applyBorder="1" applyAlignment="1">
      <alignment horizontal="center" vertical="center"/>
    </xf>
    <xf numFmtId="0" fontId="21" fillId="0" borderId="23" xfId="5" applyFont="1" applyFill="1" applyBorder="1" applyAlignment="1">
      <alignment horizontal="center" vertical="center"/>
    </xf>
    <xf numFmtId="0" fontId="19" fillId="0" borderId="2" xfId="5" applyFont="1" applyFill="1" applyBorder="1" applyAlignment="1">
      <alignment horizontal="center"/>
    </xf>
    <xf numFmtId="0" fontId="19" fillId="0" borderId="9" xfId="5" applyFont="1" applyFill="1" applyBorder="1" applyAlignment="1">
      <alignment horizontal="center"/>
    </xf>
    <xf numFmtId="0" fontId="21" fillId="0" borderId="24" xfId="5" applyFont="1" applyFill="1" applyBorder="1" applyAlignment="1">
      <alignment horizontal="center"/>
    </xf>
    <xf numFmtId="0" fontId="21" fillId="0" borderId="23" xfId="5" applyFont="1" applyFill="1" applyBorder="1" applyAlignment="1">
      <alignment horizontal="center"/>
    </xf>
    <xf numFmtId="0" fontId="21" fillId="0" borderId="20" xfId="5" applyFont="1" applyBorder="1" applyAlignment="1">
      <alignment horizontal="left" vertical="top"/>
    </xf>
    <xf numFmtId="0" fontId="21" fillId="0" borderId="8" xfId="5" applyFont="1" applyBorder="1" applyAlignment="1">
      <alignment horizontal="left" vertical="top"/>
    </xf>
    <xf numFmtId="0" fontId="21" fillId="0" borderId="9" xfId="5" applyFont="1" applyBorder="1" applyAlignment="1">
      <alignment horizontal="left" vertical="top"/>
    </xf>
    <xf numFmtId="0" fontId="33" fillId="0" borderId="0" xfId="2" applyFont="1" applyFill="1" applyAlignment="1">
      <alignment horizontal="center" vertical="top" wrapText="1"/>
    </xf>
    <xf numFmtId="0" fontId="10" fillId="0" borderId="1" xfId="0" applyFont="1" applyFill="1" applyBorder="1" applyAlignment="1">
      <alignment horizontal="center" vertical="center" wrapText="1"/>
    </xf>
    <xf numFmtId="0" fontId="10" fillId="0" borderId="5" xfId="2" applyFont="1" applyFill="1" applyBorder="1" applyAlignment="1">
      <alignment horizontal="center" vertical="center" wrapText="1"/>
    </xf>
    <xf numFmtId="0" fontId="10" fillId="0" borderId="11" xfId="2" applyFont="1" applyFill="1" applyBorder="1" applyAlignment="1">
      <alignment horizontal="center" vertical="center" wrapText="1"/>
    </xf>
    <xf numFmtId="0" fontId="10" fillId="0" borderId="12"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center" vertical="center"/>
    </xf>
    <xf numFmtId="0" fontId="10" fillId="0" borderId="1" xfId="2" applyNumberFormat="1" applyFont="1" applyFill="1" applyBorder="1" applyAlignment="1">
      <alignment horizontal="center" vertical="center" wrapText="1"/>
    </xf>
    <xf numFmtId="0" fontId="10" fillId="0" borderId="4" xfId="2" applyNumberFormat="1" applyFont="1" applyFill="1" applyBorder="1" applyAlignment="1">
      <alignment horizontal="center" vertical="center" wrapText="1"/>
    </xf>
    <xf numFmtId="0" fontId="10" fillId="0" borderId="10" xfId="2" applyNumberFormat="1" applyFont="1" applyFill="1" applyBorder="1" applyAlignment="1">
      <alignment horizontal="center" vertical="center" wrapText="1"/>
    </xf>
    <xf numFmtId="0" fontId="10" fillId="0" borderId="5" xfId="2" applyNumberFormat="1" applyFont="1" applyFill="1" applyBorder="1" applyAlignment="1">
      <alignment horizontal="center" vertical="center" wrapText="1"/>
    </xf>
    <xf numFmtId="0" fontId="7" fillId="0" borderId="0" xfId="2" applyFont="1" applyFill="1" applyAlignment="1">
      <alignment horizontal="center"/>
    </xf>
    <xf numFmtId="0" fontId="33" fillId="0" borderId="0" xfId="2" applyFont="1" applyFill="1" applyAlignment="1">
      <alignment horizontal="center"/>
    </xf>
    <xf numFmtId="0" fontId="10" fillId="0" borderId="1" xfId="2" applyFont="1" applyBorder="1" applyAlignment="1">
      <alignment horizontal="center" vertical="center"/>
    </xf>
    <xf numFmtId="0" fontId="10" fillId="0" borderId="1" xfId="6" applyFont="1" applyFill="1" applyBorder="1" applyAlignment="1">
      <alignment horizontal="center" vertical="center"/>
    </xf>
    <xf numFmtId="0" fontId="10" fillId="0" borderId="1" xfId="6" applyFont="1" applyFill="1" applyBorder="1" applyAlignment="1">
      <alignment horizontal="center" vertical="center" wrapText="1"/>
    </xf>
    <xf numFmtId="0" fontId="16" fillId="0" borderId="0" xfId="4" applyFont="1" applyAlignment="1">
      <alignment horizontal="center"/>
    </xf>
    <xf numFmtId="0" fontId="16" fillId="0" borderId="3" xfId="4" applyFont="1" applyBorder="1" applyAlignment="1">
      <alignment horizontal="center"/>
    </xf>
    <xf numFmtId="0" fontId="11" fillId="0" borderId="0" xfId="4" applyFont="1" applyFill="1" applyBorder="1" applyAlignment="1">
      <alignment horizontal="center"/>
    </xf>
    <xf numFmtId="0" fontId="18" fillId="0" borderId="4" xfId="4" applyFont="1" applyFill="1" applyBorder="1" applyAlignment="1">
      <alignment horizontal="center" vertical="center" wrapText="1"/>
    </xf>
    <xf numFmtId="0" fontId="18" fillId="0" borderId="10" xfId="4" applyFont="1" applyFill="1" applyBorder="1" applyAlignment="1">
      <alignment horizontal="center" vertical="center" wrapText="1"/>
    </xf>
    <xf numFmtId="0" fontId="18" fillId="0" borderId="5" xfId="4" applyFont="1" applyFill="1" applyBorder="1" applyAlignment="1">
      <alignment horizontal="center" vertical="center" wrapText="1"/>
    </xf>
    <xf numFmtId="0" fontId="18" fillId="0" borderId="6" xfId="4" applyFont="1" applyFill="1" applyBorder="1" applyAlignment="1">
      <alignment horizontal="center" vertical="center" wrapText="1"/>
    </xf>
    <xf numFmtId="0" fontId="18" fillId="0" borderId="26" xfId="4" applyFont="1" applyFill="1" applyBorder="1" applyAlignment="1">
      <alignment horizontal="center" vertical="center" wrapText="1"/>
    </xf>
    <xf numFmtId="0" fontId="18" fillId="0" borderId="11" xfId="4" applyFont="1" applyFill="1" applyBorder="1" applyAlignment="1">
      <alignment horizontal="center" vertical="center" wrapText="1"/>
    </xf>
    <xf numFmtId="0" fontId="18" fillId="0" borderId="2" xfId="4" applyFont="1" applyFill="1" applyBorder="1" applyAlignment="1">
      <alignment horizontal="center" vertical="center" wrapText="1"/>
    </xf>
    <xf numFmtId="0" fontId="18" fillId="0" borderId="8" xfId="4" applyFont="1" applyFill="1" applyBorder="1" applyAlignment="1">
      <alignment horizontal="center" vertical="center" wrapText="1"/>
    </xf>
    <xf numFmtId="0" fontId="18" fillId="0" borderId="9" xfId="4" applyFont="1" applyFill="1" applyBorder="1" applyAlignment="1">
      <alignment horizontal="center" vertical="center" wrapText="1"/>
    </xf>
    <xf numFmtId="0" fontId="10" fillId="0" borderId="1" xfId="4" applyFont="1" applyFill="1" applyBorder="1" applyAlignment="1" applyProtection="1">
      <alignment horizontal="center" vertical="center" textRotation="90" wrapText="1"/>
    </xf>
    <xf numFmtId="0" fontId="18" fillId="0" borderId="1" xfId="4" applyFont="1" applyFill="1" applyBorder="1" applyAlignment="1">
      <alignment horizontal="center" vertical="center" wrapText="1"/>
    </xf>
    <xf numFmtId="0" fontId="18" fillId="0" borderId="4" xfId="4" applyFont="1" applyFill="1" applyBorder="1" applyAlignment="1">
      <alignment horizontal="center" vertical="center"/>
    </xf>
    <xf numFmtId="0" fontId="18" fillId="0" borderId="5" xfId="4" applyFont="1" applyFill="1" applyBorder="1" applyAlignment="1">
      <alignment horizontal="center" vertical="center"/>
    </xf>
    <xf numFmtId="0" fontId="18" fillId="0" borderId="1" xfId="4" applyFont="1" applyFill="1" applyBorder="1" applyAlignment="1">
      <alignment horizontal="center" vertical="center" textRotation="90" wrapText="1"/>
    </xf>
    <xf numFmtId="0" fontId="10" fillId="0" borderId="4" xfId="4" applyFont="1" applyFill="1" applyBorder="1" applyAlignment="1" applyProtection="1">
      <alignment horizontal="center" vertical="center" wrapText="1"/>
    </xf>
    <xf numFmtId="0" fontId="10" fillId="0" borderId="5" xfId="4" applyFont="1" applyFill="1" applyBorder="1" applyAlignment="1" applyProtection="1">
      <alignment horizontal="center" vertical="center" wrapText="1"/>
    </xf>
    <xf numFmtId="0" fontId="18" fillId="0" borderId="4" xfId="4" applyFont="1" applyFill="1" applyBorder="1" applyAlignment="1">
      <alignment horizontal="center" vertical="center" textRotation="90" wrapText="1"/>
    </xf>
    <xf numFmtId="0" fontId="18" fillId="0" borderId="5" xfId="4" applyFont="1" applyFill="1" applyBorder="1" applyAlignment="1">
      <alignment horizontal="center" vertical="center" textRotation="90" wrapText="1"/>
    </xf>
    <xf numFmtId="0" fontId="37" fillId="0" borderId="4" xfId="7" applyFont="1" applyFill="1" applyBorder="1" applyAlignment="1">
      <alignment horizontal="center" vertical="center" textRotation="90" wrapText="1"/>
    </xf>
    <xf numFmtId="0" fontId="37" fillId="0" borderId="5" xfId="7" applyFont="1" applyFill="1" applyBorder="1" applyAlignment="1">
      <alignment horizontal="center" vertical="center" textRotation="90" wrapText="1"/>
    </xf>
    <xf numFmtId="0" fontId="10" fillId="0" borderId="4" xfId="2" applyFont="1" applyFill="1" applyBorder="1" applyAlignment="1">
      <alignment horizontal="center" vertical="center" textRotation="90" wrapText="1"/>
    </xf>
    <xf numFmtId="0" fontId="10" fillId="0" borderId="5" xfId="2" applyFont="1" applyFill="1" applyBorder="1" applyAlignment="1">
      <alignment horizontal="center" vertical="center" textRotation="90" wrapText="1"/>
    </xf>
    <xf numFmtId="164" fontId="10" fillId="0" borderId="0" xfId="2" applyNumberFormat="1" applyFont="1" applyFill="1" applyAlignment="1">
      <alignment horizontal="center"/>
    </xf>
    <xf numFmtId="0" fontId="33" fillId="0" borderId="0" xfId="2" applyFont="1" applyFill="1" applyAlignment="1">
      <alignment horizontal="center" wrapText="1"/>
    </xf>
    <xf numFmtId="0" fontId="22" fillId="0" borderId="28" xfId="2" applyFont="1" applyFill="1" applyBorder="1" applyAlignment="1">
      <alignment horizontal="center" vertical="center" wrapText="1"/>
    </xf>
    <xf numFmtId="0" fontId="22" fillId="0" borderId="31" xfId="2" applyFont="1" applyFill="1" applyBorder="1" applyAlignment="1">
      <alignment horizontal="center" vertical="center" wrapText="1"/>
    </xf>
    <xf numFmtId="0" fontId="22" fillId="0" borderId="29" xfId="2" applyFont="1" applyFill="1" applyBorder="1" applyAlignment="1">
      <alignment horizontal="center" vertical="center" wrapText="1"/>
    </xf>
    <xf numFmtId="1" fontId="13" fillId="0" borderId="1" xfId="4" applyNumberFormat="1" applyFont="1" applyBorder="1" applyAlignment="1">
      <alignment horizontal="center" vertical="center" wrapText="1"/>
    </xf>
    <xf numFmtId="49" fontId="13" fillId="0" borderId="1" xfId="4" applyNumberFormat="1" applyFont="1" applyBorder="1" applyAlignment="1">
      <alignment horizontal="center" vertical="center" wrapText="1"/>
    </xf>
  </cellXfs>
  <cellStyles count="8">
    <cellStyle name="Обычный" xfId="0" builtinId="0"/>
    <cellStyle name="Обычный 2 2" xfId="3"/>
    <cellStyle name="Обычный 3" xfId="2"/>
    <cellStyle name="Обычный 5" xfId="7"/>
    <cellStyle name="Обычный 6 2 3" xfId="4"/>
    <cellStyle name="Обычный 7" xfId="1"/>
    <cellStyle name="Обычный 7 2" xfId="5"/>
    <cellStyle name="Обычный_Форматы по компаниям_last" xfId="6"/>
  </cellStyles>
  <dxfs count="1">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-265258212.57142824</c:v>
              </c:pt>
              <c:pt idx="1">
                <c:v>-69335094.857142687</c:v>
              </c:pt>
              <c:pt idx="2">
                <c:v>181736262.47885731</c:v>
              </c:pt>
              <c:pt idx="3">
                <c:v>511337418.11587286</c:v>
              </c:pt>
              <c:pt idx="4">
                <c:v>1038486045.7635219</c:v>
              </c:pt>
              <c:pt idx="5">
                <c:v>1889528962.3941109</c:v>
              </c:pt>
              <c:pt idx="6">
                <c:v>3279395678.5361991</c:v>
              </c:pt>
              <c:pt idx="7">
                <c:v>5750544752.124074</c:v>
              </c:pt>
              <c:pt idx="8">
                <c:v>9919805125.558445</c:v>
              </c:pt>
              <c:pt idx="9">
                <c:v>17369284731.507572</c:v>
              </c:pt>
            </c:numLit>
          </c:val>
          <c:smooth val="0"/>
          <c:extLst>
            <c:ext xmlns:c16="http://schemas.microsoft.com/office/drawing/2014/chart" uri="{C3380CC4-5D6E-409C-BE32-E72D297353CC}">
              <c16:uniqueId val="{00000000-D392-4FCC-93FF-0ECA626F19D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mooth val="0"/>
          <c:extLst>
            <c:ext xmlns:c16="http://schemas.microsoft.com/office/drawing/2014/chart" uri="{C3380CC4-5D6E-409C-BE32-E72D297353CC}">
              <c16:uniqueId val="{00000001-D392-4FCC-93FF-0ECA626F19D4}"/>
            </c:ext>
          </c:extLst>
        </c:ser>
        <c:dLbls>
          <c:showLegendKey val="0"/>
          <c:showVal val="0"/>
          <c:showCatName val="0"/>
          <c:showSerName val="0"/>
          <c:showPercent val="0"/>
          <c:showBubbleSize val="0"/>
        </c:dLbls>
        <c:smooth val="0"/>
        <c:axId val="139039872"/>
        <c:axId val="158433664"/>
      </c:lineChart>
      <c:catAx>
        <c:axId val="139039872"/>
        <c:scaling>
          <c:orientation val="minMax"/>
        </c:scaling>
        <c:delete val="0"/>
        <c:axPos val="b"/>
        <c:numFmt formatCode="General" sourceLinked="1"/>
        <c:majorTickMark val="out"/>
        <c:minorTickMark val="none"/>
        <c:tickLblPos val="nextTo"/>
        <c:crossAx val="158433664"/>
        <c:crosses val="autoZero"/>
        <c:auto val="1"/>
        <c:lblAlgn val="ctr"/>
        <c:lblOffset val="100"/>
        <c:noMultiLvlLbl val="0"/>
      </c:catAx>
      <c:valAx>
        <c:axId val="158433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9039872"/>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6">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6071937" y="97676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5"/>
  <sheetViews>
    <sheetView workbookViewId="0">
      <selection activeCell="B1" sqref="B1:C1048576"/>
    </sheetView>
  </sheetViews>
  <sheetFormatPr defaultRowHeight="12.75" x14ac:dyDescent="0.2"/>
  <cols>
    <col min="1" max="1" width="24.140625" style="30" customWidth="1"/>
    <col min="2" max="2" width="23.28515625" style="30" hidden="1" customWidth="1"/>
    <col min="3" max="3" width="23.28515625" style="25" hidden="1" customWidth="1"/>
    <col min="4" max="4" width="23.28515625" style="25" customWidth="1"/>
    <col min="5" max="5" width="3.5703125" style="25" customWidth="1"/>
    <col min="6" max="6" width="60.7109375" style="26" customWidth="1"/>
    <col min="7" max="7" width="21.42578125" style="26" customWidth="1"/>
    <col min="8" max="8" width="36.42578125" style="25" customWidth="1"/>
    <col min="9" max="16384" width="9.140625" style="25"/>
  </cols>
  <sheetData>
    <row r="2" spans="1:8" ht="89.25" x14ac:dyDescent="0.2">
      <c r="A2" s="23" t="s">
        <v>12</v>
      </c>
      <c r="B2" s="24" t="s">
        <v>49</v>
      </c>
      <c r="C2" s="25" t="s">
        <v>50</v>
      </c>
      <c r="D2" s="26" t="str">
        <f>CONCATENATE(B2,"  ",C2)</f>
        <v>1.1.1.1  Технологическое присоединение энергопринимающих устройств потребителей максимальной мощностью до 15 кВт включительно</v>
      </c>
      <c r="E2" s="25" t="s">
        <v>51</v>
      </c>
      <c r="F2" s="26" t="s">
        <v>52</v>
      </c>
      <c r="G2" s="26" t="s">
        <v>53</v>
      </c>
      <c r="H2" s="27" t="s">
        <v>54</v>
      </c>
    </row>
    <row r="3" spans="1:8" ht="140.25" x14ac:dyDescent="0.2">
      <c r="A3" s="23" t="s">
        <v>55</v>
      </c>
      <c r="B3" s="24" t="s">
        <v>56</v>
      </c>
      <c r="C3" s="25" t="s">
        <v>57</v>
      </c>
      <c r="D3" s="26" t="str">
        <f t="shared" ref="D3:D33" si="0">CONCATENATE(B3,"  ",C3)</f>
        <v>1.1.1.2  Технологическое присоединение энергопринимающих устройств потребителей максимальной мощностью до 150 кВт включительно</v>
      </c>
      <c r="E3" s="25" t="s">
        <v>51</v>
      </c>
      <c r="F3" s="26" t="s">
        <v>58</v>
      </c>
      <c r="G3" s="26" t="s">
        <v>59</v>
      </c>
      <c r="H3" s="27" t="s">
        <v>60</v>
      </c>
    </row>
    <row r="4" spans="1:8" ht="63.75" x14ac:dyDescent="0.2">
      <c r="A4" s="23" t="s">
        <v>61</v>
      </c>
      <c r="B4" s="24" t="s">
        <v>62</v>
      </c>
      <c r="C4" s="25" t="s">
        <v>63</v>
      </c>
      <c r="D4" s="26" t="str">
        <f t="shared" si="0"/>
        <v>1.1.1.3  Технологическое присоединение энергопринимающих устройств потребителей свыше 150 кВт</v>
      </c>
      <c r="E4" s="25" t="s">
        <v>51</v>
      </c>
      <c r="F4" s="26" t="s">
        <v>12</v>
      </c>
      <c r="G4" s="26" t="s">
        <v>64</v>
      </c>
      <c r="H4" s="27" t="s">
        <v>65</v>
      </c>
    </row>
    <row r="5" spans="1:8" ht="89.25" x14ac:dyDescent="0.2">
      <c r="A5" s="23" t="s">
        <v>52</v>
      </c>
      <c r="B5" s="24" t="s">
        <v>66</v>
      </c>
      <c r="C5" s="25" t="s">
        <v>67</v>
      </c>
      <c r="D5" s="26" t="str">
        <f t="shared" si="0"/>
        <v>1.1.2.1  Технологическое присоединение объектов электросетевого хозяйства, принадлежащих  иным сетевым организациям и иным лицам</v>
      </c>
      <c r="E5" s="25" t="s">
        <v>51</v>
      </c>
      <c r="F5" s="26" t="s">
        <v>61</v>
      </c>
      <c r="G5" s="26" t="s">
        <v>68</v>
      </c>
      <c r="H5" s="27" t="s">
        <v>69</v>
      </c>
    </row>
    <row r="6" spans="1:8" ht="89.25" x14ac:dyDescent="0.2">
      <c r="A6" s="28" t="s">
        <v>70</v>
      </c>
      <c r="B6" s="29" t="s">
        <v>71</v>
      </c>
      <c r="C6" s="25" t="s">
        <v>72</v>
      </c>
      <c r="D6" s="26" t="str">
        <f t="shared" si="0"/>
        <v>1.1.2.2  Технологическое присоединение к электрическим сетям иных сетевых организаций</v>
      </c>
      <c r="E6" s="25" t="s">
        <v>51</v>
      </c>
      <c r="F6" s="26" t="s">
        <v>73</v>
      </c>
      <c r="G6" s="26" t="s">
        <v>74</v>
      </c>
      <c r="H6" s="27" t="s">
        <v>75</v>
      </c>
    </row>
    <row r="7" spans="1:8" ht="153" x14ac:dyDescent="0.2">
      <c r="A7" s="28" t="s">
        <v>76</v>
      </c>
      <c r="B7" s="29" t="s">
        <v>77</v>
      </c>
      <c r="C7" s="25" t="s">
        <v>78</v>
      </c>
      <c r="D7" s="26" t="str">
        <f t="shared" si="0"/>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7" s="25" t="s">
        <v>51</v>
      </c>
      <c r="F7" s="26" t="s">
        <v>55</v>
      </c>
      <c r="G7" s="26" t="s">
        <v>79</v>
      </c>
      <c r="H7" s="27" t="s">
        <v>80</v>
      </c>
    </row>
    <row r="8" spans="1:8" ht="127.5" x14ac:dyDescent="0.2">
      <c r="A8" s="28" t="s">
        <v>81</v>
      </c>
      <c r="B8" s="29" t="s">
        <v>77</v>
      </c>
      <c r="C8" s="25" t="s">
        <v>82</v>
      </c>
      <c r="D8" s="26" t="str">
        <f t="shared" si="0"/>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8" s="25" t="s">
        <v>51</v>
      </c>
      <c r="F8" s="26" t="s">
        <v>83</v>
      </c>
      <c r="H8" s="26" t="s">
        <v>21</v>
      </c>
    </row>
    <row r="9" spans="1:8" ht="140.25" x14ac:dyDescent="0.2">
      <c r="B9" s="30" t="s">
        <v>77</v>
      </c>
      <c r="C9" s="25" t="s">
        <v>84</v>
      </c>
      <c r="D9" s="26" t="str">
        <f t="shared" si="0"/>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
      <c r="E9" s="25" t="s">
        <v>51</v>
      </c>
    </row>
    <row r="10" spans="1:8" ht="153" x14ac:dyDescent="0.2">
      <c r="B10" s="30" t="s">
        <v>85</v>
      </c>
      <c r="C10" s="25" t="s">
        <v>78</v>
      </c>
      <c r="D10" s="26" t="str">
        <f t="shared" si="0"/>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
      <c r="E10" s="25" t="s">
        <v>51</v>
      </c>
    </row>
    <row r="11" spans="1:8" ht="127.5" x14ac:dyDescent="0.2">
      <c r="B11" s="30" t="s">
        <v>85</v>
      </c>
      <c r="C11" s="25" t="s">
        <v>82</v>
      </c>
      <c r="D11" s="26" t="str">
        <f t="shared" si="0"/>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1" s="25" t="s">
        <v>51</v>
      </c>
    </row>
    <row r="12" spans="1:8" ht="127.5" x14ac:dyDescent="0.2">
      <c r="B12" s="30" t="s">
        <v>85</v>
      </c>
      <c r="C12" s="25" t="s">
        <v>86</v>
      </c>
      <c r="D12" s="26" t="str">
        <f t="shared" si="0"/>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c r="E12" s="25" t="s">
        <v>51</v>
      </c>
    </row>
    <row r="13" spans="1:8" ht="102" x14ac:dyDescent="0.2">
      <c r="B13" s="30" t="s">
        <v>87</v>
      </c>
      <c r="C13" s="25" t="s">
        <v>88</v>
      </c>
      <c r="D13" s="26" t="str">
        <f t="shared" si="0"/>
        <v>1.1.4.1  Строительство новых объектов электросетевого хозяйства для усиления электрической сети в целях осуществления технологического присоединения</v>
      </c>
      <c r="E13" s="25" t="s">
        <v>51</v>
      </c>
    </row>
    <row r="14" spans="1:8" ht="102" x14ac:dyDescent="0.2">
      <c r="B14" s="30" t="s">
        <v>89</v>
      </c>
      <c r="C14" s="25" t="s">
        <v>90</v>
      </c>
      <c r="D14" s="26" t="str">
        <f t="shared" si="0"/>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c r="E14" s="25" t="s">
        <v>51</v>
      </c>
    </row>
    <row r="15" spans="1:8" ht="38.25" x14ac:dyDescent="0.2">
      <c r="B15" s="30" t="s">
        <v>91</v>
      </c>
      <c r="C15" s="25" t="s">
        <v>92</v>
      </c>
      <c r="D15" s="26" t="str">
        <f t="shared" si="0"/>
        <v>1.2.1.1  Реконструкция трансформаторных и иных подстанций</v>
      </c>
      <c r="E15" s="25" t="s">
        <v>51</v>
      </c>
    </row>
    <row r="16" spans="1:8" ht="89.25" x14ac:dyDescent="0.2">
      <c r="B16" s="30" t="s">
        <v>93</v>
      </c>
      <c r="C16" s="25" t="s">
        <v>94</v>
      </c>
      <c r="D16" s="26" t="str">
        <f t="shared" si="0"/>
        <v>1.2.1.2  Модернизация, техническое перевооружение трансформаторных и иных подстанций, распределительных пунктов</v>
      </c>
      <c r="E16" s="25" t="s">
        <v>51</v>
      </c>
    </row>
    <row r="17" spans="2:5" ht="25.5" x14ac:dyDescent="0.2">
      <c r="B17" s="30" t="s">
        <v>95</v>
      </c>
      <c r="C17" s="25" t="s">
        <v>96</v>
      </c>
      <c r="D17" s="26" t="str">
        <f t="shared" si="0"/>
        <v>1.2.2.1  Реконструкция линий электропередачи</v>
      </c>
      <c r="E17" s="25" t="s">
        <v>51</v>
      </c>
    </row>
    <row r="18" spans="2:5" ht="51" x14ac:dyDescent="0.2">
      <c r="B18" s="30" t="s">
        <v>97</v>
      </c>
      <c r="C18" s="25" t="s">
        <v>98</v>
      </c>
      <c r="D18" s="26" t="str">
        <f t="shared" si="0"/>
        <v>1.2.2.2  Модернизация, техническое перевооружение линий электропередачи</v>
      </c>
      <c r="E18" s="25" t="s">
        <v>51</v>
      </c>
    </row>
    <row r="19" spans="2:5" ht="38.25" x14ac:dyDescent="0.2">
      <c r="B19" s="30" t="s">
        <v>99</v>
      </c>
      <c r="C19" s="25" t="s">
        <v>100</v>
      </c>
      <c r="D19" s="26" t="str">
        <f t="shared" si="0"/>
        <v>1.2.3.1  Установка приборов учета, класс напряжения 0,22 (0,4) кВ</v>
      </c>
      <c r="E19" s="25" t="s">
        <v>51</v>
      </c>
    </row>
    <row r="20" spans="2:5" ht="38.25" x14ac:dyDescent="0.2">
      <c r="B20" s="30" t="s">
        <v>101</v>
      </c>
      <c r="C20" s="25" t="s">
        <v>102</v>
      </c>
      <c r="D20" s="26" t="str">
        <f t="shared" si="0"/>
        <v>1.2.3.2  Установка приборов учета, класс напряжения 6 (10) кВ</v>
      </c>
      <c r="E20" s="25" t="s">
        <v>51</v>
      </c>
    </row>
    <row r="21" spans="2:5" ht="38.25" x14ac:dyDescent="0.2">
      <c r="B21" s="30" t="s">
        <v>103</v>
      </c>
      <c r="C21" s="25" t="s">
        <v>104</v>
      </c>
      <c r="D21" s="26" t="str">
        <f t="shared" si="0"/>
        <v>1.2.3.3  Установка приборов учета, класс напряжения 35 кВ</v>
      </c>
      <c r="E21" s="25" t="s">
        <v>51</v>
      </c>
    </row>
    <row r="22" spans="2:5" ht="51" x14ac:dyDescent="0.2">
      <c r="B22" s="30" t="s">
        <v>105</v>
      </c>
      <c r="C22" s="25" t="s">
        <v>106</v>
      </c>
      <c r="D22" s="26" t="str">
        <f t="shared" si="0"/>
        <v>1.2.3.4  Установка приборов учета, класс напряжения 110 кВ и выше</v>
      </c>
      <c r="E22" s="25" t="s">
        <v>51</v>
      </c>
    </row>
    <row r="23" spans="2:5" ht="63.75" x14ac:dyDescent="0.2">
      <c r="B23" s="30" t="s">
        <v>107</v>
      </c>
      <c r="C23" s="25" t="s">
        <v>108</v>
      </c>
      <c r="D23" s="26" t="str">
        <f t="shared" si="0"/>
        <v>1.2.3.5  Включение приборов учета в систему сбора и передачи данных, класс напряжения 0,22 (0,4) кВ</v>
      </c>
      <c r="E23" s="25" t="s">
        <v>51</v>
      </c>
    </row>
    <row r="24" spans="2:5" ht="63.75" x14ac:dyDescent="0.2">
      <c r="B24" s="30" t="s">
        <v>109</v>
      </c>
      <c r="C24" s="25" t="s">
        <v>110</v>
      </c>
      <c r="D24" s="26" t="str">
        <f t="shared" si="0"/>
        <v>1.2.3.6  Включение приборов учета в систему сбора и передачи данных, класс напряжения 6 (10) кВ</v>
      </c>
      <c r="E24" s="25" t="s">
        <v>51</v>
      </c>
    </row>
    <row r="25" spans="2:5" ht="63.75" x14ac:dyDescent="0.2">
      <c r="B25" s="30" t="s">
        <v>111</v>
      </c>
      <c r="C25" s="25" t="s">
        <v>112</v>
      </c>
      <c r="D25" s="26" t="str">
        <f t="shared" si="0"/>
        <v>1.2.3.7  Включение приборов учета в систему сбора и передачи данных, класс напряжения 35 кВ</v>
      </c>
      <c r="E25" s="25" t="s">
        <v>51</v>
      </c>
    </row>
    <row r="26" spans="2:5" ht="76.5" x14ac:dyDescent="0.2">
      <c r="B26" s="30" t="s">
        <v>113</v>
      </c>
      <c r="C26" s="25" t="s">
        <v>114</v>
      </c>
      <c r="D26" s="26" t="str">
        <f t="shared" si="0"/>
        <v>1.2.3.8  Включение приборов учета в систему сбора и передачи данных, класс напряжения 110 кВ и выше</v>
      </c>
      <c r="E26" s="25" t="s">
        <v>51</v>
      </c>
    </row>
    <row r="27" spans="2:5" ht="38.25" x14ac:dyDescent="0.2">
      <c r="B27" s="30" t="s">
        <v>115</v>
      </c>
      <c r="C27" s="25" t="s">
        <v>116</v>
      </c>
      <c r="D27" s="26" t="str">
        <f t="shared" si="0"/>
        <v>1.2.4.1  Реконструкция прочих объектов основных средств</v>
      </c>
      <c r="E27" s="25" t="s">
        <v>51</v>
      </c>
    </row>
    <row r="28" spans="2:5" ht="63.75" x14ac:dyDescent="0.2">
      <c r="B28" s="30" t="s">
        <v>117</v>
      </c>
      <c r="C28" s="25" t="s">
        <v>118</v>
      </c>
      <c r="D28" s="26" t="str">
        <f t="shared" si="0"/>
        <v>1.2.4.2  Модернизация, техническое перевооружение прочих объектов основных средств</v>
      </c>
      <c r="E28" s="25" t="s">
        <v>51</v>
      </c>
    </row>
    <row r="29" spans="2:5" ht="89.25" x14ac:dyDescent="0.2">
      <c r="B29" s="30" t="s">
        <v>119</v>
      </c>
      <c r="C29" s="25" t="s">
        <v>120</v>
      </c>
      <c r="D29" s="26" t="str">
        <f t="shared" si="0"/>
        <v>1.3.1  Инвестиционные проекты, предусмотренные схемой и программой развития Единой энергетической системы России</v>
      </c>
      <c r="E29" s="25" t="s">
        <v>51</v>
      </c>
    </row>
    <row r="30" spans="2:5" ht="76.5" x14ac:dyDescent="0.2">
      <c r="B30" s="30" t="s">
        <v>121</v>
      </c>
      <c r="C30" s="25" t="s">
        <v>122</v>
      </c>
      <c r="D30" s="26" t="str">
        <f t="shared" si="0"/>
        <v>1.3.2  Инвестиционные проекты, предусмотренные схемой и программой развития субъекта Российской Федерации</v>
      </c>
      <c r="E30" s="25" t="s">
        <v>51</v>
      </c>
    </row>
    <row r="31" spans="2:5" ht="51" x14ac:dyDescent="0.2">
      <c r="B31" s="30" t="s">
        <v>123</v>
      </c>
      <c r="C31" s="25" t="s">
        <v>124</v>
      </c>
      <c r="D31" s="26" t="str">
        <f t="shared" si="0"/>
        <v>1.4  Прочее новое строительство объектов электросетевого хозяйства</v>
      </c>
      <c r="E31" s="25" t="s">
        <v>51</v>
      </c>
    </row>
    <row r="32" spans="2:5" ht="63.75" x14ac:dyDescent="0.2">
      <c r="B32" s="30" t="s">
        <v>125</v>
      </c>
      <c r="C32" s="25" t="s">
        <v>126</v>
      </c>
      <c r="D32" s="26" t="str">
        <f t="shared" si="0"/>
        <v>1.5  Покупка земельных участков для целей реализации инвестиционных проектов</v>
      </c>
      <c r="E32" s="25" t="s">
        <v>51</v>
      </c>
    </row>
    <row r="33" spans="2:5" ht="25.5" x14ac:dyDescent="0.2">
      <c r="B33" s="30" t="s">
        <v>127</v>
      </c>
      <c r="C33" s="25" t="s">
        <v>128</v>
      </c>
      <c r="D33" s="26" t="str">
        <f t="shared" si="0"/>
        <v>1.6  Прочие инвестиционные проекты</v>
      </c>
      <c r="E33" s="25" t="s">
        <v>51</v>
      </c>
    </row>
    <row r="34" spans="2:5" ht="15" customHeight="1" x14ac:dyDescent="0.2">
      <c r="D34" s="25" t="str">
        <f t="shared" ref="D34:D55" si="1">CONCATENATE(B34," ",C34)</f>
        <v xml:space="preserve"> </v>
      </c>
    </row>
    <row r="35" spans="2:5" ht="15" customHeight="1" x14ac:dyDescent="0.2">
      <c r="D35" s="25" t="str">
        <f t="shared" si="1"/>
        <v xml:space="preserve"> </v>
      </c>
    </row>
    <row r="36" spans="2:5" ht="15" customHeight="1" x14ac:dyDescent="0.2">
      <c r="D36" s="25" t="str">
        <f t="shared" si="1"/>
        <v xml:space="preserve"> </v>
      </c>
    </row>
    <row r="37" spans="2:5" ht="15" customHeight="1" x14ac:dyDescent="0.2">
      <c r="D37" s="25" t="str">
        <f t="shared" si="1"/>
        <v xml:space="preserve"> </v>
      </c>
    </row>
    <row r="38" spans="2:5" ht="15" customHeight="1" x14ac:dyDescent="0.2">
      <c r="D38" s="25" t="str">
        <f t="shared" si="1"/>
        <v xml:space="preserve"> </v>
      </c>
    </row>
    <row r="39" spans="2:5" ht="15" customHeight="1" x14ac:dyDescent="0.2">
      <c r="D39" s="25" t="str">
        <f t="shared" si="1"/>
        <v xml:space="preserve"> </v>
      </c>
    </row>
    <row r="40" spans="2:5" ht="15" customHeight="1" x14ac:dyDescent="0.2">
      <c r="D40" s="25" t="str">
        <f t="shared" si="1"/>
        <v xml:space="preserve"> </v>
      </c>
    </row>
    <row r="41" spans="2:5" ht="15" customHeight="1" x14ac:dyDescent="0.2">
      <c r="D41" s="25" t="str">
        <f t="shared" si="1"/>
        <v xml:space="preserve"> </v>
      </c>
    </row>
    <row r="42" spans="2:5" ht="15" customHeight="1" x14ac:dyDescent="0.2">
      <c r="D42" s="25" t="str">
        <f t="shared" si="1"/>
        <v xml:space="preserve"> </v>
      </c>
    </row>
    <row r="43" spans="2:5" ht="15" customHeight="1" x14ac:dyDescent="0.2">
      <c r="D43" s="25" t="str">
        <f t="shared" si="1"/>
        <v xml:space="preserve"> </v>
      </c>
    </row>
    <row r="44" spans="2:5" ht="15" customHeight="1" x14ac:dyDescent="0.2">
      <c r="D44" s="25" t="str">
        <f t="shared" si="1"/>
        <v xml:space="preserve"> </v>
      </c>
    </row>
    <row r="45" spans="2:5" ht="15" customHeight="1" x14ac:dyDescent="0.2">
      <c r="D45" s="25" t="str">
        <f t="shared" si="1"/>
        <v xml:space="preserve"> </v>
      </c>
    </row>
    <row r="46" spans="2:5" ht="15" customHeight="1" x14ac:dyDescent="0.2">
      <c r="D46" s="25" t="str">
        <f t="shared" si="1"/>
        <v xml:space="preserve"> </v>
      </c>
    </row>
    <row r="47" spans="2:5" ht="15" customHeight="1" x14ac:dyDescent="0.2">
      <c r="D47" s="25" t="str">
        <f t="shared" si="1"/>
        <v xml:space="preserve"> </v>
      </c>
    </row>
    <row r="48" spans="2:5" ht="15" customHeight="1" x14ac:dyDescent="0.2">
      <c r="D48" s="25" t="str">
        <f t="shared" si="1"/>
        <v xml:space="preserve"> </v>
      </c>
    </row>
    <row r="49" spans="4:4" ht="15" customHeight="1" x14ac:dyDescent="0.2">
      <c r="D49" s="25" t="str">
        <f t="shared" si="1"/>
        <v xml:space="preserve"> </v>
      </c>
    </row>
    <row r="50" spans="4:4" x14ac:dyDescent="0.2">
      <c r="D50" s="25" t="str">
        <f t="shared" si="1"/>
        <v xml:space="preserve"> </v>
      </c>
    </row>
    <row r="51" spans="4:4" x14ac:dyDescent="0.2">
      <c r="D51" s="25" t="str">
        <f t="shared" si="1"/>
        <v xml:space="preserve"> </v>
      </c>
    </row>
    <row r="52" spans="4:4" x14ac:dyDescent="0.2">
      <c r="D52" s="25" t="str">
        <f t="shared" si="1"/>
        <v xml:space="preserve"> </v>
      </c>
    </row>
    <row r="53" spans="4:4" x14ac:dyDescent="0.2">
      <c r="D53" s="25" t="str">
        <f t="shared" si="1"/>
        <v xml:space="preserve"> </v>
      </c>
    </row>
    <row r="54" spans="4:4" x14ac:dyDescent="0.2">
      <c r="D54" s="25" t="str">
        <f t="shared" si="1"/>
        <v xml:space="preserve"> </v>
      </c>
    </row>
    <row r="55" spans="4:4" x14ac:dyDescent="0.2">
      <c r="D55" s="25" t="str">
        <f t="shared" si="1"/>
        <v xml:space="preserve"> </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A15" sqref="A15:J15"/>
    </sheetView>
  </sheetViews>
  <sheetFormatPr defaultRowHeight="15" x14ac:dyDescent="0.25"/>
  <cols>
    <col min="1" max="1" width="8.7109375" style="17" customWidth="1"/>
    <col min="2" max="2" width="45.7109375" style="17" customWidth="1"/>
    <col min="3" max="6" width="13.7109375" style="17" customWidth="1"/>
    <col min="7" max="8" width="15.7109375" style="17" customWidth="1"/>
    <col min="9" max="9" width="55.7109375" style="17" customWidth="1"/>
    <col min="10" max="10" width="30.7109375" style="17" customWidth="1"/>
    <col min="11" max="16384" width="9.140625" style="17"/>
  </cols>
  <sheetData>
    <row r="1" spans="1:10" ht="18.75" x14ac:dyDescent="0.25">
      <c r="A1" s="117"/>
      <c r="B1" s="117"/>
      <c r="C1" s="117"/>
      <c r="D1" s="117"/>
      <c r="E1" s="117"/>
      <c r="F1" s="117"/>
      <c r="G1" s="117"/>
      <c r="H1" s="117"/>
      <c r="I1" s="117"/>
      <c r="J1" s="3" t="s">
        <v>0</v>
      </c>
    </row>
    <row r="2" spans="1:10" ht="18.75" x14ac:dyDescent="0.3">
      <c r="A2" s="117"/>
      <c r="B2" s="117"/>
      <c r="C2" s="117"/>
      <c r="D2" s="117"/>
      <c r="E2" s="117"/>
      <c r="F2" s="117"/>
      <c r="G2" s="117"/>
      <c r="H2" s="117"/>
      <c r="I2" s="117"/>
      <c r="J2" s="4" t="s">
        <v>1</v>
      </c>
    </row>
    <row r="3" spans="1:10" ht="18.75" x14ac:dyDescent="0.3">
      <c r="A3" s="117"/>
      <c r="B3" s="117"/>
      <c r="C3" s="117"/>
      <c r="D3" s="117"/>
      <c r="E3" s="117"/>
      <c r="F3" s="117"/>
      <c r="G3" s="117"/>
      <c r="H3" s="117"/>
      <c r="I3" s="117"/>
      <c r="J3" s="4" t="s">
        <v>2</v>
      </c>
    </row>
    <row r="4" spans="1:10" ht="18.75" x14ac:dyDescent="0.3">
      <c r="A4" s="117"/>
      <c r="B4" s="117"/>
      <c r="C4" s="117"/>
      <c r="D4" s="117"/>
      <c r="E4" s="117"/>
      <c r="F4" s="117"/>
      <c r="G4" s="117"/>
      <c r="H4" s="117"/>
      <c r="I4" s="4"/>
      <c r="J4" s="117"/>
    </row>
    <row r="5" spans="1:10" ht="15.75" x14ac:dyDescent="0.25">
      <c r="A5" s="204">
        <f>'1. паспорт местоположение'!A5</f>
        <v>2022</v>
      </c>
      <c r="B5" s="204"/>
      <c r="C5" s="204"/>
      <c r="D5" s="204"/>
      <c r="E5" s="204"/>
      <c r="F5" s="204"/>
      <c r="G5" s="204"/>
      <c r="H5" s="204"/>
      <c r="I5" s="204"/>
      <c r="J5" s="204"/>
    </row>
    <row r="6" spans="1:10" ht="18.75" x14ac:dyDescent="0.3">
      <c r="A6" s="117"/>
      <c r="B6" s="117"/>
      <c r="C6" s="117"/>
      <c r="D6" s="117"/>
      <c r="E6" s="117"/>
      <c r="F6" s="117"/>
      <c r="G6" s="117"/>
      <c r="H6" s="117"/>
      <c r="I6" s="4"/>
      <c r="J6" s="117"/>
    </row>
    <row r="7" spans="1:10" ht="18.75" x14ac:dyDescent="0.25">
      <c r="A7" s="203" t="s">
        <v>3</v>
      </c>
      <c r="B7" s="203"/>
      <c r="C7" s="203"/>
      <c r="D7" s="203"/>
      <c r="E7" s="203"/>
      <c r="F7" s="203"/>
      <c r="G7" s="203"/>
      <c r="H7" s="203"/>
      <c r="I7" s="203"/>
      <c r="J7" s="203"/>
    </row>
    <row r="8" spans="1:10" ht="18.75" x14ac:dyDescent="0.25">
      <c r="A8" s="203"/>
      <c r="B8" s="203"/>
      <c r="C8" s="203"/>
      <c r="D8" s="203"/>
      <c r="E8" s="203"/>
      <c r="F8" s="203"/>
      <c r="G8" s="203"/>
      <c r="H8" s="203"/>
      <c r="I8" s="203"/>
      <c r="J8" s="203"/>
    </row>
    <row r="9" spans="1:10" ht="15.75" x14ac:dyDescent="0.25">
      <c r="A9" s="205" t="str">
        <f>'1. паспорт местоположение'!A9</f>
        <v>ООО "Электрические сети"</v>
      </c>
      <c r="B9" s="205"/>
      <c r="C9" s="205"/>
      <c r="D9" s="205"/>
      <c r="E9" s="205"/>
      <c r="F9" s="205"/>
      <c r="G9" s="205"/>
      <c r="H9" s="205"/>
      <c r="I9" s="205"/>
      <c r="J9" s="205"/>
    </row>
    <row r="10" spans="1:10" ht="15.75" x14ac:dyDescent="0.25">
      <c r="A10" s="201" t="s">
        <v>131</v>
      </c>
      <c r="B10" s="201"/>
      <c r="C10" s="201"/>
      <c r="D10" s="201"/>
      <c r="E10" s="201"/>
      <c r="F10" s="201"/>
      <c r="G10" s="201"/>
      <c r="H10" s="201"/>
      <c r="I10" s="201"/>
      <c r="J10" s="201"/>
    </row>
    <row r="11" spans="1:10" ht="18.75" x14ac:dyDescent="0.25">
      <c r="A11" s="203"/>
      <c r="B11" s="203"/>
      <c r="C11" s="203"/>
      <c r="D11" s="203"/>
      <c r="E11" s="203"/>
      <c r="F11" s="203"/>
      <c r="G11" s="203"/>
      <c r="H11" s="203"/>
      <c r="I11" s="203"/>
      <c r="J11" s="203"/>
    </row>
    <row r="12" spans="1:10" ht="15.75" x14ac:dyDescent="0.25">
      <c r="A12" s="206" t="str">
        <f>'1. паспорт местоположение'!A12</f>
        <v>L_222621094</v>
      </c>
      <c r="B12" s="205"/>
      <c r="C12" s="205"/>
      <c r="D12" s="205"/>
      <c r="E12" s="205"/>
      <c r="F12" s="205"/>
      <c r="G12" s="205"/>
      <c r="H12" s="205"/>
      <c r="I12" s="205"/>
      <c r="J12" s="205"/>
    </row>
    <row r="13" spans="1:10" ht="15.75" x14ac:dyDescent="0.25">
      <c r="A13" s="201" t="s">
        <v>129</v>
      </c>
      <c r="B13" s="201"/>
      <c r="C13" s="201"/>
      <c r="D13" s="201"/>
      <c r="E13" s="201"/>
      <c r="F13" s="201"/>
      <c r="G13" s="201"/>
      <c r="H13" s="201"/>
      <c r="I13" s="201"/>
      <c r="J13" s="201"/>
    </row>
    <row r="14" spans="1:10" ht="18.75" x14ac:dyDescent="0.25">
      <c r="A14" s="214"/>
      <c r="B14" s="214"/>
      <c r="C14" s="214"/>
      <c r="D14" s="214"/>
      <c r="E14" s="214"/>
      <c r="F14" s="214"/>
      <c r="G14" s="214"/>
      <c r="H14" s="214"/>
      <c r="I14" s="214"/>
      <c r="J14" s="214"/>
    </row>
    <row r="15" spans="1:10" ht="15.75" x14ac:dyDescent="0.25">
      <c r="A15" s="200" t="str">
        <f>'1. паспорт местоположение'!A15</f>
        <v>Установка приборов учета согласно ПП №522 от 27.12.2018г. (2022г.) с количеством точек 262шт.</v>
      </c>
      <c r="B15" s="200"/>
      <c r="C15" s="200"/>
      <c r="D15" s="200"/>
      <c r="E15" s="200"/>
      <c r="F15" s="200"/>
      <c r="G15" s="200"/>
      <c r="H15" s="200"/>
      <c r="I15" s="200"/>
      <c r="J15" s="200"/>
    </row>
    <row r="16" spans="1:10" ht="15.75" x14ac:dyDescent="0.25">
      <c r="A16" s="201" t="s">
        <v>130</v>
      </c>
      <c r="B16" s="201"/>
      <c r="C16" s="201"/>
      <c r="D16" s="201"/>
      <c r="E16" s="201"/>
      <c r="F16" s="201"/>
      <c r="G16" s="201"/>
      <c r="H16" s="201"/>
      <c r="I16" s="201"/>
      <c r="J16" s="201"/>
    </row>
    <row r="17" spans="1:10" ht="15.75" x14ac:dyDescent="0.25">
      <c r="A17" s="117"/>
      <c r="B17" s="117"/>
      <c r="C17" s="117"/>
      <c r="D17" s="117"/>
      <c r="E17" s="117"/>
      <c r="F17" s="117"/>
      <c r="G17" s="117"/>
      <c r="H17" s="117"/>
      <c r="I17" s="117"/>
      <c r="J17" s="118"/>
    </row>
    <row r="18" spans="1:10" ht="18.75" x14ac:dyDescent="0.25">
      <c r="A18" s="307" t="s">
        <v>377</v>
      </c>
      <c r="B18" s="307"/>
      <c r="C18" s="307"/>
      <c r="D18" s="307"/>
      <c r="E18" s="307"/>
      <c r="F18" s="307"/>
      <c r="G18" s="307"/>
      <c r="H18" s="307"/>
      <c r="I18" s="307"/>
      <c r="J18" s="307"/>
    </row>
    <row r="19" spans="1:10" ht="15.75" x14ac:dyDescent="0.25">
      <c r="A19" s="119"/>
      <c r="B19" s="119"/>
      <c r="C19" s="120"/>
      <c r="D19" s="120"/>
      <c r="E19" s="120"/>
      <c r="F19" s="120"/>
      <c r="G19" s="120"/>
      <c r="H19" s="120"/>
      <c r="I19" s="120"/>
      <c r="J19" s="120"/>
    </row>
    <row r="20" spans="1:10" ht="15.75" x14ac:dyDescent="0.25">
      <c r="A20" s="312" t="s">
        <v>378</v>
      </c>
      <c r="B20" s="312" t="s">
        <v>379</v>
      </c>
      <c r="C20" s="313" t="s">
        <v>380</v>
      </c>
      <c r="D20" s="313"/>
      <c r="E20" s="313"/>
      <c r="F20" s="313"/>
      <c r="G20" s="314" t="s">
        <v>381</v>
      </c>
      <c r="H20" s="315" t="s">
        <v>382</v>
      </c>
      <c r="I20" s="312" t="s">
        <v>383</v>
      </c>
      <c r="J20" s="308" t="s">
        <v>384</v>
      </c>
    </row>
    <row r="21" spans="1:10" ht="15.75" x14ac:dyDescent="0.25">
      <c r="A21" s="312"/>
      <c r="B21" s="312"/>
      <c r="C21" s="309" t="s">
        <v>385</v>
      </c>
      <c r="D21" s="309"/>
      <c r="E21" s="310" t="s">
        <v>386</v>
      </c>
      <c r="F21" s="311"/>
      <c r="G21" s="314"/>
      <c r="H21" s="316"/>
      <c r="I21" s="312"/>
      <c r="J21" s="308"/>
    </row>
    <row r="22" spans="1:10" ht="31.5" x14ac:dyDescent="0.25">
      <c r="A22" s="312"/>
      <c r="B22" s="312"/>
      <c r="C22" s="121" t="s">
        <v>387</v>
      </c>
      <c r="D22" s="121" t="s">
        <v>388</v>
      </c>
      <c r="E22" s="121" t="s">
        <v>387</v>
      </c>
      <c r="F22" s="121" t="s">
        <v>388</v>
      </c>
      <c r="G22" s="314"/>
      <c r="H22" s="317"/>
      <c r="I22" s="312"/>
      <c r="J22" s="308"/>
    </row>
    <row r="23" spans="1:10" ht="15.75" x14ac:dyDescent="0.25">
      <c r="A23" s="122">
        <v>1</v>
      </c>
      <c r="B23" s="122">
        <v>2</v>
      </c>
      <c r="C23" s="122">
        <v>3</v>
      </c>
      <c r="D23" s="122">
        <v>4</v>
      </c>
      <c r="E23" s="122">
        <v>5</v>
      </c>
      <c r="F23" s="122">
        <v>6</v>
      </c>
      <c r="G23" s="122">
        <v>7</v>
      </c>
      <c r="H23" s="122">
        <v>8</v>
      </c>
      <c r="I23" s="122">
        <v>9</v>
      </c>
      <c r="J23" s="122">
        <v>10</v>
      </c>
    </row>
    <row r="24" spans="1:10" ht="15.75" x14ac:dyDescent="0.25">
      <c r="A24" s="123">
        <v>1</v>
      </c>
      <c r="B24" s="124" t="s">
        <v>389</v>
      </c>
      <c r="C24" s="125" t="s">
        <v>15</v>
      </c>
      <c r="D24" s="126" t="s">
        <v>15</v>
      </c>
      <c r="E24" s="125" t="s">
        <v>15</v>
      </c>
      <c r="F24" s="126" t="s">
        <v>15</v>
      </c>
      <c r="G24" s="127" t="s">
        <v>15</v>
      </c>
      <c r="H24" s="127" t="s">
        <v>15</v>
      </c>
      <c r="I24" s="128"/>
      <c r="J24" s="135"/>
    </row>
    <row r="25" spans="1:10" ht="15.75" x14ac:dyDescent="0.25">
      <c r="A25" s="129" t="s">
        <v>390</v>
      </c>
      <c r="B25" s="130" t="s">
        <v>391</v>
      </c>
      <c r="C25" s="131" t="s">
        <v>15</v>
      </c>
      <c r="D25" s="131" t="s">
        <v>15</v>
      </c>
      <c r="E25" s="131" t="s">
        <v>15</v>
      </c>
      <c r="F25" s="131" t="s">
        <v>15</v>
      </c>
      <c r="G25" s="132" t="s">
        <v>15</v>
      </c>
      <c r="H25" s="132" t="s">
        <v>15</v>
      </c>
      <c r="I25" s="128"/>
      <c r="J25" s="128"/>
    </row>
    <row r="26" spans="1:10" ht="31.5" x14ac:dyDescent="0.25">
      <c r="A26" s="129" t="s">
        <v>392</v>
      </c>
      <c r="B26" s="130" t="s">
        <v>393</v>
      </c>
      <c r="C26" s="131" t="s">
        <v>15</v>
      </c>
      <c r="D26" s="131" t="s">
        <v>15</v>
      </c>
      <c r="E26" s="131" t="s">
        <v>15</v>
      </c>
      <c r="F26" s="131" t="s">
        <v>15</v>
      </c>
      <c r="G26" s="132" t="s">
        <v>15</v>
      </c>
      <c r="H26" s="132" t="s">
        <v>15</v>
      </c>
      <c r="I26" s="128"/>
      <c r="J26" s="128"/>
    </row>
    <row r="27" spans="1:10" ht="47.25" x14ac:dyDescent="0.25">
      <c r="A27" s="129" t="s">
        <v>394</v>
      </c>
      <c r="B27" s="130" t="s">
        <v>395</v>
      </c>
      <c r="C27" s="131" t="s">
        <v>15</v>
      </c>
      <c r="D27" s="131" t="s">
        <v>15</v>
      </c>
      <c r="E27" s="131" t="s">
        <v>15</v>
      </c>
      <c r="F27" s="131" t="s">
        <v>15</v>
      </c>
      <c r="G27" s="132" t="s">
        <v>15</v>
      </c>
      <c r="H27" s="132" t="s">
        <v>15</v>
      </c>
      <c r="I27" s="128"/>
      <c r="J27" s="128"/>
    </row>
    <row r="28" spans="1:10" ht="31.5" x14ac:dyDescent="0.25">
      <c r="A28" s="129" t="s">
        <v>396</v>
      </c>
      <c r="B28" s="130" t="s">
        <v>397</v>
      </c>
      <c r="C28" s="131" t="s">
        <v>15</v>
      </c>
      <c r="D28" s="131" t="s">
        <v>15</v>
      </c>
      <c r="E28" s="131" t="s">
        <v>15</v>
      </c>
      <c r="F28" s="131" t="s">
        <v>15</v>
      </c>
      <c r="G28" s="132" t="s">
        <v>15</v>
      </c>
      <c r="H28" s="132" t="s">
        <v>15</v>
      </c>
      <c r="I28" s="128"/>
      <c r="J28" s="128"/>
    </row>
    <row r="29" spans="1:10" ht="31.5" x14ac:dyDescent="0.25">
      <c r="A29" s="129" t="s">
        <v>398</v>
      </c>
      <c r="B29" s="130" t="s">
        <v>399</v>
      </c>
      <c r="C29" s="131" t="s">
        <v>15</v>
      </c>
      <c r="D29" s="131" t="s">
        <v>15</v>
      </c>
      <c r="E29" s="131" t="s">
        <v>15</v>
      </c>
      <c r="F29" s="131" t="s">
        <v>15</v>
      </c>
      <c r="G29" s="132" t="s">
        <v>15</v>
      </c>
      <c r="H29" s="132" t="s">
        <v>15</v>
      </c>
      <c r="I29" s="128"/>
      <c r="J29" s="128"/>
    </row>
    <row r="30" spans="1:10" ht="31.5" x14ac:dyDescent="0.25">
      <c r="A30" s="129" t="s">
        <v>400</v>
      </c>
      <c r="B30" s="133" t="s">
        <v>401</v>
      </c>
      <c r="C30" s="131" t="s">
        <v>15</v>
      </c>
      <c r="D30" s="131" t="s">
        <v>15</v>
      </c>
      <c r="E30" s="131" t="s">
        <v>15</v>
      </c>
      <c r="F30" s="131" t="s">
        <v>15</v>
      </c>
      <c r="G30" s="132" t="s">
        <v>15</v>
      </c>
      <c r="H30" s="132" t="s">
        <v>15</v>
      </c>
      <c r="I30" s="128"/>
      <c r="J30" s="128"/>
    </row>
    <row r="31" spans="1:10" ht="31.5" x14ac:dyDescent="0.25">
      <c r="A31" s="129" t="s">
        <v>402</v>
      </c>
      <c r="B31" s="133" t="s">
        <v>403</v>
      </c>
      <c r="C31" s="131" t="s">
        <v>15</v>
      </c>
      <c r="D31" s="131" t="s">
        <v>15</v>
      </c>
      <c r="E31" s="131" t="s">
        <v>15</v>
      </c>
      <c r="F31" s="131" t="s">
        <v>15</v>
      </c>
      <c r="G31" s="132" t="s">
        <v>15</v>
      </c>
      <c r="H31" s="132" t="s">
        <v>15</v>
      </c>
      <c r="I31" s="128"/>
      <c r="J31" s="128"/>
    </row>
    <row r="32" spans="1:10" ht="31.5" x14ac:dyDescent="0.25">
      <c r="A32" s="129" t="s">
        <v>404</v>
      </c>
      <c r="B32" s="133" t="s">
        <v>405</v>
      </c>
      <c r="C32" s="131" t="s">
        <v>15</v>
      </c>
      <c r="D32" s="131" t="s">
        <v>15</v>
      </c>
      <c r="E32" s="131" t="s">
        <v>15</v>
      </c>
      <c r="F32" s="131" t="s">
        <v>15</v>
      </c>
      <c r="G32" s="132" t="s">
        <v>15</v>
      </c>
      <c r="H32" s="132" t="s">
        <v>15</v>
      </c>
      <c r="I32" s="128"/>
      <c r="J32" s="128"/>
    </row>
    <row r="33" spans="1:10" ht="47.25" x14ac:dyDescent="0.25">
      <c r="A33" s="129" t="s">
        <v>406</v>
      </c>
      <c r="B33" s="133" t="s">
        <v>407</v>
      </c>
      <c r="C33" s="131" t="s">
        <v>15</v>
      </c>
      <c r="D33" s="131" t="s">
        <v>15</v>
      </c>
      <c r="E33" s="131" t="s">
        <v>15</v>
      </c>
      <c r="F33" s="131" t="s">
        <v>15</v>
      </c>
      <c r="G33" s="132" t="s">
        <v>15</v>
      </c>
      <c r="H33" s="132" t="s">
        <v>15</v>
      </c>
      <c r="I33" s="131"/>
      <c r="J33" s="128"/>
    </row>
    <row r="34" spans="1:10" ht="15.75" x14ac:dyDescent="0.25">
      <c r="A34" s="129" t="s">
        <v>408</v>
      </c>
      <c r="B34" s="133" t="s">
        <v>409</v>
      </c>
      <c r="C34" s="131" t="s">
        <v>15</v>
      </c>
      <c r="D34" s="131" t="s">
        <v>15</v>
      </c>
      <c r="E34" s="131" t="s">
        <v>15</v>
      </c>
      <c r="F34" s="131" t="s">
        <v>15</v>
      </c>
      <c r="G34" s="132" t="s">
        <v>15</v>
      </c>
      <c r="H34" s="132" t="s">
        <v>15</v>
      </c>
      <c r="I34" s="131"/>
      <c r="J34" s="128"/>
    </row>
    <row r="35" spans="1:10" ht="15.75" x14ac:dyDescent="0.25">
      <c r="A35" s="129" t="s">
        <v>410</v>
      </c>
      <c r="B35" s="133" t="s">
        <v>411</v>
      </c>
      <c r="C35" s="131" t="s">
        <v>15</v>
      </c>
      <c r="D35" s="131" t="s">
        <v>15</v>
      </c>
      <c r="E35" s="131" t="s">
        <v>15</v>
      </c>
      <c r="F35" s="131" t="s">
        <v>15</v>
      </c>
      <c r="G35" s="132" t="s">
        <v>15</v>
      </c>
      <c r="H35" s="132" t="s">
        <v>15</v>
      </c>
      <c r="I35" s="128"/>
      <c r="J35" s="128"/>
    </row>
    <row r="36" spans="1:10" ht="15.75" x14ac:dyDescent="0.25">
      <c r="A36" s="129" t="s">
        <v>412</v>
      </c>
      <c r="B36" s="133" t="s">
        <v>413</v>
      </c>
      <c r="C36" s="131" t="s">
        <v>15</v>
      </c>
      <c r="D36" s="131" t="s">
        <v>15</v>
      </c>
      <c r="E36" s="131" t="s">
        <v>15</v>
      </c>
      <c r="F36" s="131" t="s">
        <v>15</v>
      </c>
      <c r="G36" s="132" t="s">
        <v>15</v>
      </c>
      <c r="H36" s="132" t="s">
        <v>15</v>
      </c>
      <c r="I36" s="128"/>
      <c r="J36" s="128"/>
    </row>
    <row r="37" spans="1:10" ht="15.75" x14ac:dyDescent="0.25">
      <c r="A37" s="123">
        <v>2</v>
      </c>
      <c r="B37" s="124" t="s">
        <v>414</v>
      </c>
      <c r="C37" s="126">
        <v>2022</v>
      </c>
      <c r="D37" s="126">
        <v>2022</v>
      </c>
      <c r="E37" s="126">
        <v>2022</v>
      </c>
      <c r="F37" s="126">
        <v>2022</v>
      </c>
      <c r="G37" s="127">
        <v>0.13700000000000001</v>
      </c>
      <c r="H37" s="127">
        <v>0.55000000000000004</v>
      </c>
      <c r="I37" s="128"/>
      <c r="J37" s="128"/>
    </row>
    <row r="38" spans="1:10" ht="47.25" x14ac:dyDescent="0.25">
      <c r="A38" s="129" t="s">
        <v>415</v>
      </c>
      <c r="B38" s="133" t="s">
        <v>416</v>
      </c>
      <c r="C38" s="131" t="s">
        <v>15</v>
      </c>
      <c r="D38" s="131" t="s">
        <v>15</v>
      </c>
      <c r="E38" s="131" t="s">
        <v>15</v>
      </c>
      <c r="F38" s="131" t="s">
        <v>15</v>
      </c>
      <c r="G38" s="132" t="s">
        <v>15</v>
      </c>
      <c r="H38" s="132" t="s">
        <v>15</v>
      </c>
      <c r="I38" s="128"/>
      <c r="J38" s="128"/>
    </row>
    <row r="39" spans="1:10" ht="15.75" x14ac:dyDescent="0.25">
      <c r="A39" s="129" t="s">
        <v>417</v>
      </c>
      <c r="B39" s="133" t="s">
        <v>418</v>
      </c>
      <c r="C39" s="131">
        <v>2022</v>
      </c>
      <c r="D39" s="131">
        <v>2022</v>
      </c>
      <c r="E39" s="131">
        <v>2022</v>
      </c>
      <c r="F39" s="131">
        <v>2022</v>
      </c>
      <c r="G39" s="132">
        <v>0.13700000000000001</v>
      </c>
      <c r="H39" s="132">
        <v>0.55000000000000004</v>
      </c>
      <c r="I39" s="128"/>
      <c r="J39" s="128"/>
    </row>
    <row r="40" spans="1:10" ht="31.5" x14ac:dyDescent="0.25">
      <c r="A40" s="123">
        <v>3</v>
      </c>
      <c r="B40" s="124" t="s">
        <v>419</v>
      </c>
      <c r="C40" s="126">
        <v>2022</v>
      </c>
      <c r="D40" s="126">
        <v>2022</v>
      </c>
      <c r="E40" s="126">
        <v>2022</v>
      </c>
      <c r="F40" s="126">
        <v>2022</v>
      </c>
      <c r="G40" s="127">
        <v>0.13700000000000001</v>
      </c>
      <c r="H40" s="127">
        <v>0.55000000000000004</v>
      </c>
      <c r="I40" s="128"/>
      <c r="J40" s="128"/>
    </row>
    <row r="41" spans="1:10" ht="31.5" x14ac:dyDescent="0.25">
      <c r="A41" s="129" t="s">
        <v>420</v>
      </c>
      <c r="B41" s="133" t="s">
        <v>421</v>
      </c>
      <c r="C41" s="131">
        <v>2022</v>
      </c>
      <c r="D41" s="131">
        <v>2022</v>
      </c>
      <c r="E41" s="131">
        <v>2022</v>
      </c>
      <c r="F41" s="131">
        <v>2022</v>
      </c>
      <c r="G41" s="132">
        <v>0.13700000000000001</v>
      </c>
      <c r="H41" s="132">
        <v>0.55000000000000004</v>
      </c>
      <c r="I41" s="128"/>
      <c r="J41" s="128"/>
    </row>
    <row r="42" spans="1:10" ht="15.75" x14ac:dyDescent="0.25">
      <c r="A42" s="129" t="s">
        <v>422</v>
      </c>
      <c r="B42" s="133" t="s">
        <v>423</v>
      </c>
      <c r="C42" s="131">
        <v>2022</v>
      </c>
      <c r="D42" s="131">
        <v>2022</v>
      </c>
      <c r="E42" s="131">
        <v>2022</v>
      </c>
      <c r="F42" s="131">
        <v>2022</v>
      </c>
      <c r="G42" s="132">
        <v>0.13700000000000001</v>
      </c>
      <c r="H42" s="132">
        <v>0.55000000000000004</v>
      </c>
      <c r="I42" s="128"/>
      <c r="J42" s="128"/>
    </row>
    <row r="43" spans="1:10" ht="15.75" x14ac:dyDescent="0.25">
      <c r="A43" s="129" t="s">
        <v>424</v>
      </c>
      <c r="B43" s="133" t="s">
        <v>425</v>
      </c>
      <c r="C43" s="131">
        <v>2022</v>
      </c>
      <c r="D43" s="131">
        <v>2022</v>
      </c>
      <c r="E43" s="131">
        <v>2022</v>
      </c>
      <c r="F43" s="131">
        <v>2022</v>
      </c>
      <c r="G43" s="132">
        <v>0.13700000000000001</v>
      </c>
      <c r="H43" s="132">
        <v>0.55000000000000004</v>
      </c>
      <c r="I43" s="128"/>
      <c r="J43" s="128"/>
    </row>
    <row r="44" spans="1:10" ht="63" x14ac:dyDescent="0.25">
      <c r="A44" s="129" t="s">
        <v>426</v>
      </c>
      <c r="B44" s="133" t="s">
        <v>427</v>
      </c>
      <c r="C44" s="131" t="s">
        <v>15</v>
      </c>
      <c r="D44" s="131" t="s">
        <v>15</v>
      </c>
      <c r="E44" s="131" t="s">
        <v>15</v>
      </c>
      <c r="F44" s="131" t="s">
        <v>15</v>
      </c>
      <c r="G44" s="132" t="s">
        <v>15</v>
      </c>
      <c r="H44" s="132" t="s">
        <v>15</v>
      </c>
      <c r="I44" s="128"/>
      <c r="J44" s="128"/>
    </row>
    <row r="45" spans="1:10" ht="110.25" x14ac:dyDescent="0.25">
      <c r="A45" s="129" t="s">
        <v>428</v>
      </c>
      <c r="B45" s="133" t="s">
        <v>429</v>
      </c>
      <c r="C45" s="131" t="s">
        <v>15</v>
      </c>
      <c r="D45" s="131" t="s">
        <v>15</v>
      </c>
      <c r="E45" s="131" t="s">
        <v>15</v>
      </c>
      <c r="F45" s="131" t="s">
        <v>15</v>
      </c>
      <c r="G45" s="132" t="s">
        <v>15</v>
      </c>
      <c r="H45" s="132" t="s">
        <v>15</v>
      </c>
      <c r="I45" s="128"/>
      <c r="J45" s="128"/>
    </row>
    <row r="46" spans="1:10" ht="15.75" x14ac:dyDescent="0.25">
      <c r="A46" s="129" t="s">
        <v>430</v>
      </c>
      <c r="B46" s="133" t="s">
        <v>431</v>
      </c>
      <c r="C46" s="131">
        <v>2022</v>
      </c>
      <c r="D46" s="131">
        <v>2022</v>
      </c>
      <c r="E46" s="131">
        <v>2022</v>
      </c>
      <c r="F46" s="131">
        <v>2022</v>
      </c>
      <c r="G46" s="132">
        <v>0.13700000000000001</v>
      </c>
      <c r="H46" s="132">
        <v>0.55000000000000004</v>
      </c>
      <c r="I46" s="128"/>
      <c r="J46" s="128"/>
    </row>
    <row r="47" spans="1:10" ht="15.75" x14ac:dyDescent="0.25">
      <c r="A47" s="123">
        <v>4</v>
      </c>
      <c r="B47" s="124" t="s">
        <v>432</v>
      </c>
      <c r="C47" s="125">
        <v>2022</v>
      </c>
      <c r="D47" s="126">
        <v>2022</v>
      </c>
      <c r="E47" s="125">
        <v>2022</v>
      </c>
      <c r="F47" s="126">
        <v>2022</v>
      </c>
      <c r="G47" s="127">
        <v>0.13700000000000001</v>
      </c>
      <c r="H47" s="127">
        <v>0.55000000000000004</v>
      </c>
      <c r="I47" s="128"/>
      <c r="J47" s="128"/>
    </row>
    <row r="48" spans="1:10" ht="15.75" x14ac:dyDescent="0.25">
      <c r="A48" s="129" t="s">
        <v>433</v>
      </c>
      <c r="B48" s="133" t="s">
        <v>434</v>
      </c>
      <c r="C48" s="131">
        <v>2022</v>
      </c>
      <c r="D48" s="131">
        <v>2022</v>
      </c>
      <c r="E48" s="131">
        <v>2022</v>
      </c>
      <c r="F48" s="131">
        <v>2022</v>
      </c>
      <c r="G48" s="132">
        <v>0.13700000000000001</v>
      </c>
      <c r="H48" s="132">
        <v>0.55000000000000004</v>
      </c>
      <c r="I48" s="128"/>
      <c r="J48" s="128"/>
    </row>
    <row r="49" spans="1:10" ht="63" x14ac:dyDescent="0.25">
      <c r="A49" s="129" t="s">
        <v>435</v>
      </c>
      <c r="B49" s="133" t="s">
        <v>436</v>
      </c>
      <c r="C49" s="131">
        <v>2022</v>
      </c>
      <c r="D49" s="131">
        <v>2022</v>
      </c>
      <c r="E49" s="131">
        <v>2022</v>
      </c>
      <c r="F49" s="131">
        <v>2022</v>
      </c>
      <c r="G49" s="132">
        <v>0.13700000000000001</v>
      </c>
      <c r="H49" s="132">
        <v>0.55000000000000004</v>
      </c>
      <c r="I49" s="128"/>
      <c r="J49" s="128"/>
    </row>
    <row r="50" spans="1:10" ht="47.25" x14ac:dyDescent="0.25">
      <c r="A50" s="129" t="s">
        <v>437</v>
      </c>
      <c r="B50" s="133" t="s">
        <v>438</v>
      </c>
      <c r="C50" s="131" t="s">
        <v>15</v>
      </c>
      <c r="D50" s="131" t="s">
        <v>15</v>
      </c>
      <c r="E50" s="131" t="s">
        <v>15</v>
      </c>
      <c r="F50" s="131" t="s">
        <v>15</v>
      </c>
      <c r="G50" s="132" t="s">
        <v>15</v>
      </c>
      <c r="H50" s="132" t="s">
        <v>15</v>
      </c>
      <c r="I50" s="128"/>
      <c r="J50" s="128"/>
    </row>
    <row r="51" spans="1:10" ht="47.25" x14ac:dyDescent="0.25">
      <c r="A51" s="129" t="s">
        <v>439</v>
      </c>
      <c r="B51" s="133" t="s">
        <v>440</v>
      </c>
      <c r="C51" s="131" t="s">
        <v>15</v>
      </c>
      <c r="D51" s="131" t="s">
        <v>15</v>
      </c>
      <c r="E51" s="131" t="s">
        <v>15</v>
      </c>
      <c r="F51" s="131" t="s">
        <v>15</v>
      </c>
      <c r="G51" s="132" t="s">
        <v>15</v>
      </c>
      <c r="H51" s="132" t="s">
        <v>15</v>
      </c>
      <c r="I51" s="128"/>
      <c r="J51" s="128"/>
    </row>
    <row r="52" spans="1:10" ht="31.5" x14ac:dyDescent="0.25">
      <c r="A52" s="129" t="s">
        <v>441</v>
      </c>
      <c r="B52" s="134" t="s">
        <v>442</v>
      </c>
      <c r="C52" s="131">
        <v>2022</v>
      </c>
      <c r="D52" s="131">
        <v>2022</v>
      </c>
      <c r="E52" s="131">
        <v>2022</v>
      </c>
      <c r="F52" s="131">
        <v>2022</v>
      </c>
      <c r="G52" s="132">
        <v>0.13700000000000001</v>
      </c>
      <c r="H52" s="132">
        <v>0.55000000000000004</v>
      </c>
      <c r="I52" s="128"/>
      <c r="J52" s="128"/>
    </row>
    <row r="53" spans="1:10" ht="31.5" x14ac:dyDescent="0.25">
      <c r="A53" s="129" t="s">
        <v>443</v>
      </c>
      <c r="B53" s="133" t="s">
        <v>444</v>
      </c>
      <c r="C53" s="131" t="s">
        <v>15</v>
      </c>
      <c r="D53" s="131" t="s">
        <v>15</v>
      </c>
      <c r="E53" s="131" t="s">
        <v>15</v>
      </c>
      <c r="F53" s="131" t="s">
        <v>15</v>
      </c>
      <c r="G53" s="132" t="s">
        <v>15</v>
      </c>
      <c r="H53" s="132" t="s">
        <v>15</v>
      </c>
      <c r="I53" s="128"/>
      <c r="J53" s="128"/>
    </row>
  </sheetData>
  <mergeCells count="21">
    <mergeCell ref="J20:J22"/>
    <mergeCell ref="C21:D21"/>
    <mergeCell ref="E21:F21"/>
    <mergeCell ref="A20:A22"/>
    <mergeCell ref="B20:B22"/>
    <mergeCell ref="C20:F20"/>
    <mergeCell ref="G20:G22"/>
    <mergeCell ref="H20:H22"/>
    <mergeCell ref="I20:I22"/>
    <mergeCell ref="A18:J18"/>
    <mergeCell ref="A5:J5"/>
    <mergeCell ref="A7:J7"/>
    <mergeCell ref="A8:J8"/>
    <mergeCell ref="A9:J9"/>
    <mergeCell ref="A10:J10"/>
    <mergeCell ref="A11:J11"/>
    <mergeCell ref="A12:J12"/>
    <mergeCell ref="A13:J13"/>
    <mergeCell ref="A14:J14"/>
    <mergeCell ref="A15:J15"/>
    <mergeCell ref="A16:J1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64"/>
  <sheetViews>
    <sheetView zoomScale="70" zoomScaleNormal="70" workbookViewId="0">
      <selection activeCell="A14" sqref="A14:AC14"/>
    </sheetView>
  </sheetViews>
  <sheetFormatPr defaultRowHeight="15" x14ac:dyDescent="0.25"/>
  <cols>
    <col min="1" max="1" width="8.7109375" customWidth="1"/>
    <col min="2" max="2" width="55.7109375" customWidth="1"/>
    <col min="3" max="6" width="17.7109375" customWidth="1"/>
    <col min="7" max="27" width="10.7109375" customWidth="1"/>
    <col min="28" max="29" width="17.7109375" customWidth="1"/>
  </cols>
  <sheetData>
    <row r="1" spans="1:29" ht="18.75" x14ac:dyDescent="0.25">
      <c r="A1" s="117"/>
      <c r="B1" s="117"/>
      <c r="C1" s="117"/>
      <c r="D1" s="117"/>
      <c r="E1" s="117"/>
      <c r="F1" s="117"/>
      <c r="G1" s="117"/>
      <c r="H1" s="117"/>
      <c r="I1" s="117"/>
      <c r="J1" s="117"/>
      <c r="K1" s="117"/>
      <c r="L1" s="117"/>
      <c r="M1" s="117"/>
      <c r="N1" s="136"/>
      <c r="O1" s="136"/>
      <c r="P1" s="136"/>
      <c r="Q1" s="136"/>
      <c r="R1" s="136"/>
      <c r="S1" s="136"/>
      <c r="T1" s="136"/>
      <c r="U1" s="136"/>
      <c r="V1" s="136"/>
      <c r="W1" s="136"/>
      <c r="X1" s="136"/>
      <c r="Y1" s="136"/>
      <c r="Z1" s="136"/>
      <c r="AA1" s="136"/>
      <c r="AB1" s="136"/>
      <c r="AC1" s="3" t="s">
        <v>0</v>
      </c>
    </row>
    <row r="2" spans="1:29" ht="18.75" x14ac:dyDescent="0.3">
      <c r="A2" s="117"/>
      <c r="B2" s="117"/>
      <c r="C2" s="117"/>
      <c r="D2" s="117"/>
      <c r="E2" s="117"/>
      <c r="F2" s="117"/>
      <c r="G2" s="117"/>
      <c r="H2" s="117"/>
      <c r="I2" s="117"/>
      <c r="J2" s="117"/>
      <c r="K2" s="117"/>
      <c r="L2" s="117"/>
      <c r="M2" s="117"/>
      <c r="N2" s="136"/>
      <c r="O2" s="136"/>
      <c r="P2" s="136"/>
      <c r="Q2" s="136"/>
      <c r="R2" s="136"/>
      <c r="S2" s="136"/>
      <c r="T2" s="136"/>
      <c r="U2" s="136"/>
      <c r="V2" s="136"/>
      <c r="W2" s="136"/>
      <c r="X2" s="136"/>
      <c r="Y2" s="136"/>
      <c r="Z2" s="136"/>
      <c r="AA2" s="136"/>
      <c r="AB2" s="136"/>
      <c r="AC2" s="4" t="s">
        <v>1</v>
      </c>
    </row>
    <row r="3" spans="1:29" ht="18.75" x14ac:dyDescent="0.3">
      <c r="A3" s="117"/>
      <c r="B3" s="117"/>
      <c r="C3" s="117"/>
      <c r="D3" s="117"/>
      <c r="E3" s="117"/>
      <c r="F3" s="117"/>
      <c r="G3" s="117"/>
      <c r="H3" s="117"/>
      <c r="I3" s="117"/>
      <c r="J3" s="117"/>
      <c r="K3" s="117"/>
      <c r="L3" s="117"/>
      <c r="M3" s="117"/>
      <c r="N3" s="136"/>
      <c r="O3" s="136"/>
      <c r="P3" s="136"/>
      <c r="Q3" s="136"/>
      <c r="R3" s="136"/>
      <c r="S3" s="136"/>
      <c r="T3" s="136"/>
      <c r="U3" s="136"/>
      <c r="V3" s="136"/>
      <c r="W3" s="136"/>
      <c r="X3" s="136"/>
      <c r="Y3" s="136"/>
      <c r="Z3" s="136"/>
      <c r="AA3" s="136"/>
      <c r="AB3" s="136"/>
      <c r="AC3" s="4" t="s">
        <v>2</v>
      </c>
    </row>
    <row r="4" spans="1:29" ht="15.75" x14ac:dyDescent="0.25">
      <c r="A4" s="204">
        <f>'1. паспорт местоположение'!A5</f>
        <v>2022</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row>
    <row r="5" spans="1:29" ht="18.75" x14ac:dyDescent="0.3">
      <c r="A5" s="117"/>
      <c r="B5" s="117"/>
      <c r="C5" s="117"/>
      <c r="D5" s="117"/>
      <c r="E5" s="117"/>
      <c r="F5" s="117"/>
      <c r="G5" s="117"/>
      <c r="H5" s="117"/>
      <c r="I5" s="117"/>
      <c r="J5" s="117"/>
      <c r="K5" s="117"/>
      <c r="L5" s="117"/>
      <c r="M5" s="117"/>
      <c r="N5" s="136"/>
      <c r="O5" s="136"/>
      <c r="P5" s="136"/>
      <c r="Q5" s="136"/>
      <c r="R5" s="136"/>
      <c r="S5" s="136"/>
      <c r="T5" s="136"/>
      <c r="U5" s="136"/>
      <c r="V5" s="136"/>
      <c r="W5" s="136"/>
      <c r="X5" s="136"/>
      <c r="Y5" s="136"/>
      <c r="Z5" s="136"/>
      <c r="AA5" s="136"/>
      <c r="AB5" s="136"/>
      <c r="AC5" s="4"/>
    </row>
    <row r="6" spans="1:29" ht="18.75" x14ac:dyDescent="0.25">
      <c r="A6" s="203" t="s">
        <v>3</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row>
    <row r="7" spans="1:29" ht="18.75" x14ac:dyDescent="0.25">
      <c r="A7" s="55"/>
      <c r="B7" s="55"/>
      <c r="C7" s="55"/>
      <c r="D7" s="55"/>
      <c r="E7" s="55"/>
      <c r="F7" s="55"/>
      <c r="G7" s="55"/>
      <c r="H7" s="55"/>
      <c r="I7" s="55"/>
      <c r="J7" s="137"/>
      <c r="K7" s="137"/>
      <c r="L7" s="137"/>
      <c r="M7" s="137"/>
      <c r="N7" s="137"/>
      <c r="O7" s="137"/>
      <c r="P7" s="137"/>
      <c r="Q7" s="137"/>
      <c r="R7" s="137"/>
      <c r="S7" s="137"/>
      <c r="T7" s="137"/>
      <c r="U7" s="137"/>
      <c r="V7" s="137"/>
      <c r="W7" s="137"/>
      <c r="X7" s="137"/>
      <c r="Y7" s="137"/>
      <c r="Z7" s="137"/>
      <c r="AA7" s="137"/>
      <c r="AB7" s="137"/>
      <c r="AC7" s="137"/>
    </row>
    <row r="8" spans="1:29" ht="15.75" x14ac:dyDescent="0.25">
      <c r="A8" s="205" t="str">
        <f>'1. паспорт местоположение'!A9</f>
        <v>ООО "Электрические сети"</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5.75" x14ac:dyDescent="0.25">
      <c r="A9" s="201" t="s">
        <v>131</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row>
    <row r="10" spans="1:29" ht="18.75" x14ac:dyDescent="0.25">
      <c r="A10" s="55"/>
      <c r="B10" s="55"/>
      <c r="C10" s="55"/>
      <c r="D10" s="55"/>
      <c r="E10" s="55"/>
      <c r="F10" s="55"/>
      <c r="G10" s="55"/>
      <c r="H10" s="55"/>
      <c r="I10" s="55"/>
      <c r="J10" s="137"/>
      <c r="K10" s="137"/>
      <c r="L10" s="137"/>
      <c r="M10" s="137"/>
      <c r="N10" s="137"/>
      <c r="O10" s="137"/>
      <c r="P10" s="137"/>
      <c r="Q10" s="137"/>
      <c r="R10" s="137"/>
      <c r="S10" s="137"/>
      <c r="T10" s="137"/>
      <c r="U10" s="137"/>
      <c r="V10" s="137"/>
      <c r="W10" s="137"/>
      <c r="X10" s="137"/>
      <c r="Y10" s="137"/>
      <c r="Z10" s="137"/>
      <c r="AA10" s="137"/>
      <c r="AB10" s="137"/>
      <c r="AC10" s="137"/>
    </row>
    <row r="11" spans="1:29" ht="15.75" x14ac:dyDescent="0.25">
      <c r="A11" s="206" t="str">
        <f>'1. паспорт местоположение'!A12</f>
        <v>L_222621094</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row>
    <row r="12" spans="1:29" ht="15.75" x14ac:dyDescent="0.25">
      <c r="A12" s="201" t="s">
        <v>129</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row>
    <row r="13" spans="1:29" ht="18.75" x14ac:dyDescent="0.3">
      <c r="A13" s="138"/>
      <c r="B13" s="138"/>
      <c r="C13" s="138"/>
      <c r="D13" s="138"/>
      <c r="E13" s="138"/>
      <c r="F13" s="138"/>
      <c r="G13" s="138"/>
      <c r="H13" s="138"/>
      <c r="I13" s="138"/>
      <c r="J13" s="139"/>
      <c r="K13" s="139"/>
      <c r="L13" s="139"/>
      <c r="M13" s="139"/>
      <c r="N13" s="139"/>
      <c r="O13" s="139"/>
      <c r="P13" s="139"/>
      <c r="Q13" s="139"/>
      <c r="R13" s="139"/>
      <c r="S13" s="139"/>
      <c r="T13" s="139"/>
      <c r="U13" s="139"/>
      <c r="V13" s="139"/>
      <c r="W13" s="139"/>
      <c r="X13" s="139"/>
      <c r="Y13" s="139"/>
      <c r="Z13" s="139"/>
      <c r="AA13" s="139"/>
      <c r="AB13" s="139"/>
      <c r="AC13" s="139"/>
    </row>
    <row r="14" spans="1:29" ht="15.75" x14ac:dyDescent="0.25">
      <c r="A14" s="205" t="str">
        <f>'1. паспорт местоположение'!A15</f>
        <v>Установка приборов учета согласно ПП №522 от 27.12.2018г. (2022г.) с количеством точек 262шт.</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row>
    <row r="15" spans="1:29" ht="15.75" x14ac:dyDescent="0.25">
      <c r="A15" s="201" t="s">
        <v>130</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row>
    <row r="16" spans="1:29" ht="15.75"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row>
    <row r="17" spans="1:29" ht="15.75" x14ac:dyDescent="0.25">
      <c r="A17" s="117"/>
      <c r="B17" s="136"/>
      <c r="C17" s="136"/>
      <c r="D17" s="136"/>
      <c r="E17" s="136"/>
      <c r="F17" s="136"/>
      <c r="G17" s="117"/>
      <c r="H17" s="117"/>
      <c r="I17" s="117"/>
      <c r="J17" s="117"/>
      <c r="K17" s="117"/>
      <c r="L17" s="117"/>
      <c r="M17" s="117"/>
      <c r="N17" s="117"/>
      <c r="O17" s="117"/>
      <c r="P17" s="117"/>
      <c r="Q17" s="117"/>
      <c r="R17" s="117"/>
      <c r="S17" s="117"/>
      <c r="T17" s="117"/>
      <c r="U17" s="117"/>
      <c r="V17" s="117"/>
      <c r="W17" s="117"/>
      <c r="X17" s="117"/>
      <c r="Y17" s="117"/>
      <c r="Z17" s="117"/>
      <c r="AA17" s="117"/>
      <c r="AB17" s="117"/>
      <c r="AC17" s="136"/>
    </row>
    <row r="18" spans="1:29" ht="18.75" x14ac:dyDescent="0.3">
      <c r="A18" s="319" t="s">
        <v>445</v>
      </c>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row>
    <row r="19" spans="1:29" ht="15.75" x14ac:dyDescent="0.25">
      <c r="A19" s="117"/>
      <c r="B19" s="117"/>
      <c r="C19" s="117"/>
      <c r="D19" s="117"/>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36"/>
    </row>
    <row r="20" spans="1:29" ht="23.25" customHeight="1" x14ac:dyDescent="0.25">
      <c r="A20" s="312" t="s">
        <v>132</v>
      </c>
      <c r="B20" s="312" t="s">
        <v>446</v>
      </c>
      <c r="C20" s="312" t="s">
        <v>447</v>
      </c>
      <c r="D20" s="312"/>
      <c r="E20" s="320" t="s">
        <v>448</v>
      </c>
      <c r="F20" s="320"/>
      <c r="G20" s="312" t="s">
        <v>523</v>
      </c>
      <c r="H20" s="321" t="s">
        <v>449</v>
      </c>
      <c r="I20" s="321"/>
      <c r="J20" s="321"/>
      <c r="K20" s="321"/>
      <c r="L20" s="321" t="s">
        <v>450</v>
      </c>
      <c r="M20" s="321"/>
      <c r="N20" s="321"/>
      <c r="O20" s="321"/>
      <c r="P20" s="321" t="s">
        <v>451</v>
      </c>
      <c r="Q20" s="321"/>
      <c r="R20" s="321"/>
      <c r="S20" s="321"/>
      <c r="T20" s="321" t="s">
        <v>452</v>
      </c>
      <c r="U20" s="321"/>
      <c r="V20" s="321"/>
      <c r="W20" s="321"/>
      <c r="X20" s="321" t="s">
        <v>453</v>
      </c>
      <c r="Y20" s="321"/>
      <c r="Z20" s="321"/>
      <c r="AA20" s="321"/>
      <c r="AB20" s="322" t="s">
        <v>454</v>
      </c>
      <c r="AC20" s="322"/>
    </row>
    <row r="21" spans="1:29" ht="50.25" customHeight="1" x14ac:dyDescent="0.25">
      <c r="A21" s="312"/>
      <c r="B21" s="312"/>
      <c r="C21" s="312"/>
      <c r="D21" s="312"/>
      <c r="E21" s="320"/>
      <c r="F21" s="320"/>
      <c r="G21" s="312"/>
      <c r="H21" s="312" t="s">
        <v>385</v>
      </c>
      <c r="I21" s="312"/>
      <c r="J21" s="312" t="s">
        <v>386</v>
      </c>
      <c r="K21" s="312"/>
      <c r="L21" s="312" t="s">
        <v>385</v>
      </c>
      <c r="M21" s="312"/>
      <c r="N21" s="312" t="s">
        <v>455</v>
      </c>
      <c r="O21" s="312"/>
      <c r="P21" s="312" t="s">
        <v>385</v>
      </c>
      <c r="Q21" s="312"/>
      <c r="R21" s="312" t="s">
        <v>455</v>
      </c>
      <c r="S21" s="312"/>
      <c r="T21" s="312" t="s">
        <v>385</v>
      </c>
      <c r="U21" s="312"/>
      <c r="V21" s="312" t="s">
        <v>455</v>
      </c>
      <c r="W21" s="312"/>
      <c r="X21" s="312" t="s">
        <v>385</v>
      </c>
      <c r="Y21" s="312"/>
      <c r="Z21" s="312" t="s">
        <v>455</v>
      </c>
      <c r="AA21" s="312"/>
      <c r="AB21" s="322"/>
      <c r="AC21" s="322"/>
    </row>
    <row r="22" spans="1:29" ht="72.75" x14ac:dyDescent="0.25">
      <c r="A22" s="312"/>
      <c r="B22" s="312"/>
      <c r="C22" s="122" t="s">
        <v>385</v>
      </c>
      <c r="D22" s="122" t="s">
        <v>386</v>
      </c>
      <c r="E22" s="62" t="s">
        <v>456</v>
      </c>
      <c r="F22" s="62" t="s">
        <v>457</v>
      </c>
      <c r="G22" s="312"/>
      <c r="H22" s="140" t="s">
        <v>458</v>
      </c>
      <c r="I22" s="140" t="s">
        <v>459</v>
      </c>
      <c r="J22" s="141" t="s">
        <v>458</v>
      </c>
      <c r="K22" s="140" t="s">
        <v>459</v>
      </c>
      <c r="L22" s="140" t="s">
        <v>458</v>
      </c>
      <c r="M22" s="140" t="s">
        <v>459</v>
      </c>
      <c r="N22" s="140" t="s">
        <v>458</v>
      </c>
      <c r="O22" s="140" t="s">
        <v>459</v>
      </c>
      <c r="P22" s="140" t="s">
        <v>458</v>
      </c>
      <c r="Q22" s="140" t="s">
        <v>459</v>
      </c>
      <c r="R22" s="140" t="s">
        <v>458</v>
      </c>
      <c r="S22" s="140" t="s">
        <v>459</v>
      </c>
      <c r="T22" s="140" t="s">
        <v>458</v>
      </c>
      <c r="U22" s="140" t="s">
        <v>459</v>
      </c>
      <c r="V22" s="140" t="s">
        <v>458</v>
      </c>
      <c r="W22" s="140" t="s">
        <v>459</v>
      </c>
      <c r="X22" s="140" t="s">
        <v>458</v>
      </c>
      <c r="Y22" s="140" t="s">
        <v>459</v>
      </c>
      <c r="Z22" s="140" t="s">
        <v>458</v>
      </c>
      <c r="AA22" s="140" t="s">
        <v>459</v>
      </c>
      <c r="AB22" s="122" t="s">
        <v>385</v>
      </c>
      <c r="AC22" s="122" t="s">
        <v>455</v>
      </c>
    </row>
    <row r="23" spans="1:29" ht="15.75" x14ac:dyDescent="0.25">
      <c r="A23" s="122">
        <v>1</v>
      </c>
      <c r="B23" s="122">
        <v>2</v>
      </c>
      <c r="C23" s="122">
        <v>3</v>
      </c>
      <c r="D23" s="122">
        <v>4</v>
      </c>
      <c r="E23" s="122">
        <v>5</v>
      </c>
      <c r="F23" s="122">
        <v>6</v>
      </c>
      <c r="G23" s="122">
        <v>7</v>
      </c>
      <c r="H23" s="122">
        <v>8</v>
      </c>
      <c r="I23" s="122">
        <v>9</v>
      </c>
      <c r="J23" s="14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2">
        <v>27</v>
      </c>
      <c r="AB23" s="122">
        <v>28</v>
      </c>
      <c r="AC23" s="122">
        <v>29</v>
      </c>
    </row>
    <row r="24" spans="1:29" ht="47.25" x14ac:dyDescent="0.25">
      <c r="A24" s="143">
        <v>1</v>
      </c>
      <c r="B24" s="144" t="s">
        <v>460</v>
      </c>
      <c r="C24" s="145">
        <f>SUM(C25:C29)</f>
        <v>7.4532999999999996</v>
      </c>
      <c r="D24" s="145">
        <f t="shared" ref="D24:AC24" si="0">SUM(D25:D29)</f>
        <v>1.0954999999999999</v>
      </c>
      <c r="E24" s="145">
        <f t="shared" si="0"/>
        <v>0</v>
      </c>
      <c r="F24" s="145">
        <f t="shared" si="0"/>
        <v>7.4532999999999996</v>
      </c>
      <c r="G24" s="145">
        <f t="shared" si="0"/>
        <v>0</v>
      </c>
      <c r="H24" s="145">
        <f t="shared" si="0"/>
        <v>7.4532999999999996</v>
      </c>
      <c r="I24" s="163">
        <v>0</v>
      </c>
      <c r="J24" s="146">
        <f t="shared" si="0"/>
        <v>1.0954999999999999</v>
      </c>
      <c r="K24" s="163">
        <v>1</v>
      </c>
      <c r="L24" s="145">
        <f t="shared" si="0"/>
        <v>0</v>
      </c>
      <c r="M24" s="163">
        <v>0</v>
      </c>
      <c r="N24" s="145">
        <f t="shared" si="0"/>
        <v>0</v>
      </c>
      <c r="O24" s="163">
        <v>0</v>
      </c>
      <c r="P24" s="145">
        <f t="shared" si="0"/>
        <v>0</v>
      </c>
      <c r="Q24" s="163">
        <v>0</v>
      </c>
      <c r="R24" s="145">
        <f t="shared" si="0"/>
        <v>0</v>
      </c>
      <c r="S24" s="163">
        <v>0</v>
      </c>
      <c r="T24" s="145">
        <f t="shared" si="0"/>
        <v>0</v>
      </c>
      <c r="U24" s="163">
        <v>0</v>
      </c>
      <c r="V24" s="145">
        <f t="shared" si="0"/>
        <v>0</v>
      </c>
      <c r="W24" s="163">
        <v>0</v>
      </c>
      <c r="X24" s="145">
        <f t="shared" si="0"/>
        <v>0</v>
      </c>
      <c r="Y24" s="163">
        <v>0</v>
      </c>
      <c r="Z24" s="145">
        <f t="shared" si="0"/>
        <v>0</v>
      </c>
      <c r="AA24" s="163">
        <v>0</v>
      </c>
      <c r="AB24" s="145">
        <f t="shared" si="0"/>
        <v>7.4532999999999996</v>
      </c>
      <c r="AC24" s="145">
        <f t="shared" si="0"/>
        <v>1.0954999999999999</v>
      </c>
    </row>
    <row r="25" spans="1:29" s="16" customFormat="1" ht="15.75" x14ac:dyDescent="0.25">
      <c r="A25" s="147" t="s">
        <v>461</v>
      </c>
      <c r="B25" s="148" t="s">
        <v>462</v>
      </c>
      <c r="C25" s="149">
        <f>AB25+E25</f>
        <v>0</v>
      </c>
      <c r="D25" s="149">
        <f>AC25</f>
        <v>0</v>
      </c>
      <c r="E25" s="150">
        <v>0</v>
      </c>
      <c r="F25" s="150">
        <f>C25</f>
        <v>0</v>
      </c>
      <c r="G25" s="149">
        <v>0</v>
      </c>
      <c r="H25" s="149">
        <v>0</v>
      </c>
      <c r="I25" s="164">
        <v>0</v>
      </c>
      <c r="J25" s="151">
        <v>0</v>
      </c>
      <c r="K25" s="164">
        <v>0</v>
      </c>
      <c r="L25" s="149">
        <v>0</v>
      </c>
      <c r="M25" s="164">
        <v>0</v>
      </c>
      <c r="N25" s="149">
        <v>0</v>
      </c>
      <c r="O25" s="164">
        <v>0</v>
      </c>
      <c r="P25" s="149">
        <v>0</v>
      </c>
      <c r="Q25" s="164">
        <v>0</v>
      </c>
      <c r="R25" s="149">
        <v>0</v>
      </c>
      <c r="S25" s="164">
        <v>0</v>
      </c>
      <c r="T25" s="149">
        <v>0</v>
      </c>
      <c r="U25" s="164">
        <v>0</v>
      </c>
      <c r="V25" s="149">
        <v>0</v>
      </c>
      <c r="W25" s="164">
        <v>0</v>
      </c>
      <c r="X25" s="149">
        <v>0</v>
      </c>
      <c r="Y25" s="164">
        <v>0</v>
      </c>
      <c r="Z25" s="149">
        <v>0</v>
      </c>
      <c r="AA25" s="164">
        <v>0</v>
      </c>
      <c r="AB25" s="149">
        <f t="shared" ref="AB25:AB29" si="1">H25+L25+P25+T25+X25</f>
        <v>0</v>
      </c>
      <c r="AC25" s="149">
        <f t="shared" ref="AC25:AC29" si="2">J25+N25+R25+V25+Z25</f>
        <v>0</v>
      </c>
    </row>
    <row r="26" spans="1:29" s="16" customFormat="1" ht="15.75" x14ac:dyDescent="0.25">
      <c r="A26" s="147" t="s">
        <v>463</v>
      </c>
      <c r="B26" s="148" t="s">
        <v>464</v>
      </c>
      <c r="C26" s="149">
        <f t="shared" ref="C26:C29" si="3">AB26+E26</f>
        <v>0</v>
      </c>
      <c r="D26" s="149">
        <f t="shared" ref="D26:D29" si="4">AC26</f>
        <v>0</v>
      </c>
      <c r="E26" s="149">
        <v>0</v>
      </c>
      <c r="F26" s="150">
        <f t="shared" ref="F26:F29" si="5">C26</f>
        <v>0</v>
      </c>
      <c r="G26" s="149">
        <v>0</v>
      </c>
      <c r="H26" s="149">
        <v>0</v>
      </c>
      <c r="I26" s="164">
        <v>0</v>
      </c>
      <c r="J26" s="151">
        <v>0</v>
      </c>
      <c r="K26" s="164">
        <v>0</v>
      </c>
      <c r="L26" s="149">
        <v>0</v>
      </c>
      <c r="M26" s="164">
        <v>0</v>
      </c>
      <c r="N26" s="149">
        <v>0</v>
      </c>
      <c r="O26" s="164">
        <v>0</v>
      </c>
      <c r="P26" s="149">
        <v>0</v>
      </c>
      <c r="Q26" s="164">
        <v>0</v>
      </c>
      <c r="R26" s="149">
        <v>0</v>
      </c>
      <c r="S26" s="164">
        <v>0</v>
      </c>
      <c r="T26" s="149">
        <v>0</v>
      </c>
      <c r="U26" s="164">
        <v>0</v>
      </c>
      <c r="V26" s="149">
        <v>0</v>
      </c>
      <c r="W26" s="164">
        <v>0</v>
      </c>
      <c r="X26" s="149">
        <v>0</v>
      </c>
      <c r="Y26" s="164">
        <v>0</v>
      </c>
      <c r="Z26" s="149">
        <v>0</v>
      </c>
      <c r="AA26" s="164">
        <v>0</v>
      </c>
      <c r="AB26" s="149">
        <f t="shared" si="1"/>
        <v>0</v>
      </c>
      <c r="AC26" s="149">
        <f t="shared" si="2"/>
        <v>0</v>
      </c>
    </row>
    <row r="27" spans="1:29" s="16" customFormat="1" ht="31.5" x14ac:dyDescent="0.25">
      <c r="A27" s="147" t="s">
        <v>465</v>
      </c>
      <c r="B27" s="148" t="s">
        <v>466</v>
      </c>
      <c r="C27" s="149">
        <f t="shared" si="3"/>
        <v>7.4532999999999996</v>
      </c>
      <c r="D27" s="149">
        <f t="shared" si="4"/>
        <v>1.0954999999999999</v>
      </c>
      <c r="E27" s="149">
        <v>0</v>
      </c>
      <c r="F27" s="150">
        <f t="shared" si="5"/>
        <v>7.4532999999999996</v>
      </c>
      <c r="G27" s="149">
        <v>0</v>
      </c>
      <c r="H27" s="149">
        <v>7.4532999999999996</v>
      </c>
      <c r="I27" s="164">
        <v>0</v>
      </c>
      <c r="J27" s="151">
        <v>1.0954999999999999</v>
      </c>
      <c r="K27" s="164">
        <v>1</v>
      </c>
      <c r="L27" s="149">
        <v>0</v>
      </c>
      <c r="M27" s="164">
        <v>0</v>
      </c>
      <c r="N27" s="149">
        <v>0</v>
      </c>
      <c r="O27" s="164">
        <v>0</v>
      </c>
      <c r="P27" s="149">
        <v>0</v>
      </c>
      <c r="Q27" s="164">
        <v>0</v>
      </c>
      <c r="R27" s="149">
        <v>0</v>
      </c>
      <c r="S27" s="164">
        <v>0</v>
      </c>
      <c r="T27" s="149">
        <v>0</v>
      </c>
      <c r="U27" s="164">
        <v>0</v>
      </c>
      <c r="V27" s="149">
        <v>0</v>
      </c>
      <c r="W27" s="164">
        <v>0</v>
      </c>
      <c r="X27" s="149">
        <v>0</v>
      </c>
      <c r="Y27" s="164">
        <v>0</v>
      </c>
      <c r="Z27" s="149">
        <v>0</v>
      </c>
      <c r="AA27" s="164">
        <v>0</v>
      </c>
      <c r="AB27" s="149">
        <f t="shared" si="1"/>
        <v>7.4532999999999996</v>
      </c>
      <c r="AC27" s="149">
        <f t="shared" si="2"/>
        <v>1.0954999999999999</v>
      </c>
    </row>
    <row r="28" spans="1:29" s="16" customFormat="1" ht="15.75" x14ac:dyDescent="0.25">
      <c r="A28" s="147" t="s">
        <v>123</v>
      </c>
      <c r="B28" s="148" t="s">
        <v>467</v>
      </c>
      <c r="C28" s="149">
        <f t="shared" si="3"/>
        <v>0</v>
      </c>
      <c r="D28" s="149">
        <f t="shared" si="4"/>
        <v>0</v>
      </c>
      <c r="E28" s="149">
        <v>0</v>
      </c>
      <c r="F28" s="150">
        <f t="shared" si="5"/>
        <v>0</v>
      </c>
      <c r="G28" s="149">
        <v>0</v>
      </c>
      <c r="H28" s="149">
        <v>0</v>
      </c>
      <c r="I28" s="164">
        <v>0</v>
      </c>
      <c r="J28" s="151">
        <v>0</v>
      </c>
      <c r="K28" s="164">
        <v>0</v>
      </c>
      <c r="L28" s="149">
        <v>0</v>
      </c>
      <c r="M28" s="164">
        <v>0</v>
      </c>
      <c r="N28" s="149">
        <v>0</v>
      </c>
      <c r="O28" s="164">
        <v>0</v>
      </c>
      <c r="P28" s="149">
        <v>0</v>
      </c>
      <c r="Q28" s="164">
        <v>0</v>
      </c>
      <c r="R28" s="149">
        <v>0</v>
      </c>
      <c r="S28" s="164">
        <v>0</v>
      </c>
      <c r="T28" s="149">
        <v>0</v>
      </c>
      <c r="U28" s="164">
        <v>0</v>
      </c>
      <c r="V28" s="149">
        <v>0</v>
      </c>
      <c r="W28" s="164">
        <v>0</v>
      </c>
      <c r="X28" s="149">
        <v>0</v>
      </c>
      <c r="Y28" s="164">
        <v>0</v>
      </c>
      <c r="Z28" s="149">
        <v>0</v>
      </c>
      <c r="AA28" s="164">
        <v>0</v>
      </c>
      <c r="AB28" s="149">
        <f t="shared" si="1"/>
        <v>0</v>
      </c>
      <c r="AC28" s="149">
        <f t="shared" si="2"/>
        <v>0</v>
      </c>
    </row>
    <row r="29" spans="1:29" s="16" customFormat="1" ht="15.75" x14ac:dyDescent="0.25">
      <c r="A29" s="147" t="s">
        <v>125</v>
      </c>
      <c r="B29" s="148" t="s">
        <v>468</v>
      </c>
      <c r="C29" s="149">
        <f t="shared" si="3"/>
        <v>0</v>
      </c>
      <c r="D29" s="149">
        <f t="shared" si="4"/>
        <v>0</v>
      </c>
      <c r="E29" s="149">
        <v>0</v>
      </c>
      <c r="F29" s="150">
        <f t="shared" si="5"/>
        <v>0</v>
      </c>
      <c r="G29" s="149">
        <v>0</v>
      </c>
      <c r="H29" s="149">
        <v>0</v>
      </c>
      <c r="I29" s="164">
        <v>0</v>
      </c>
      <c r="J29" s="151">
        <v>0</v>
      </c>
      <c r="K29" s="164">
        <v>0</v>
      </c>
      <c r="L29" s="149">
        <v>0</v>
      </c>
      <c r="M29" s="164">
        <v>0</v>
      </c>
      <c r="N29" s="149">
        <v>0</v>
      </c>
      <c r="O29" s="164">
        <v>0</v>
      </c>
      <c r="P29" s="149">
        <v>0</v>
      </c>
      <c r="Q29" s="164">
        <v>0</v>
      </c>
      <c r="R29" s="149">
        <v>0</v>
      </c>
      <c r="S29" s="164">
        <v>0</v>
      </c>
      <c r="T29" s="149">
        <v>0</v>
      </c>
      <c r="U29" s="164">
        <v>0</v>
      </c>
      <c r="V29" s="149">
        <v>0</v>
      </c>
      <c r="W29" s="164">
        <v>0</v>
      </c>
      <c r="X29" s="149">
        <v>0</v>
      </c>
      <c r="Y29" s="164">
        <v>0</v>
      </c>
      <c r="Z29" s="149">
        <v>0</v>
      </c>
      <c r="AA29" s="164">
        <v>0</v>
      </c>
      <c r="AB29" s="149">
        <f t="shared" si="1"/>
        <v>0</v>
      </c>
      <c r="AC29" s="149">
        <f t="shared" si="2"/>
        <v>0</v>
      </c>
    </row>
    <row r="30" spans="1:29" ht="47.25" x14ac:dyDescent="0.25">
      <c r="A30" s="143" t="s">
        <v>10</v>
      </c>
      <c r="B30" s="144" t="s">
        <v>469</v>
      </c>
      <c r="C30" s="145">
        <f>SUM(C31:C34)</f>
        <v>6.2111000000000001</v>
      </c>
      <c r="D30" s="145">
        <f t="shared" ref="D30:AC30" si="6">SUM(D31:D34)</f>
        <v>0.91289999999999993</v>
      </c>
      <c r="E30" s="145">
        <f t="shared" si="6"/>
        <v>0</v>
      </c>
      <c r="F30" s="145">
        <f t="shared" si="6"/>
        <v>6.2111000000000001</v>
      </c>
      <c r="G30" s="145">
        <f t="shared" si="6"/>
        <v>0</v>
      </c>
      <c r="H30" s="145">
        <f t="shared" si="6"/>
        <v>6.2111000000000001</v>
      </c>
      <c r="I30" s="163">
        <v>0</v>
      </c>
      <c r="J30" s="146">
        <f t="shared" si="6"/>
        <v>0.91289999999999993</v>
      </c>
      <c r="K30" s="163">
        <v>1</v>
      </c>
      <c r="L30" s="145">
        <f t="shared" si="6"/>
        <v>0</v>
      </c>
      <c r="M30" s="163">
        <v>0</v>
      </c>
      <c r="N30" s="145">
        <f t="shared" si="6"/>
        <v>0</v>
      </c>
      <c r="O30" s="163">
        <v>0</v>
      </c>
      <c r="P30" s="145">
        <f t="shared" si="6"/>
        <v>0</v>
      </c>
      <c r="Q30" s="163">
        <v>0</v>
      </c>
      <c r="R30" s="145">
        <f t="shared" si="6"/>
        <v>0</v>
      </c>
      <c r="S30" s="163">
        <v>0</v>
      </c>
      <c r="T30" s="145">
        <f t="shared" si="6"/>
        <v>0</v>
      </c>
      <c r="U30" s="163">
        <v>0</v>
      </c>
      <c r="V30" s="145">
        <f t="shared" si="6"/>
        <v>0</v>
      </c>
      <c r="W30" s="163">
        <v>0</v>
      </c>
      <c r="X30" s="145">
        <f t="shared" si="6"/>
        <v>0</v>
      </c>
      <c r="Y30" s="163">
        <v>0</v>
      </c>
      <c r="Z30" s="145">
        <f t="shared" si="6"/>
        <v>0</v>
      </c>
      <c r="AA30" s="163">
        <v>0</v>
      </c>
      <c r="AB30" s="145">
        <f t="shared" si="6"/>
        <v>6.2111000000000001</v>
      </c>
      <c r="AC30" s="145">
        <f t="shared" si="6"/>
        <v>0.91289999999999993</v>
      </c>
    </row>
    <row r="31" spans="1:29" s="16" customFormat="1" ht="15.75" x14ac:dyDescent="0.25">
      <c r="A31" s="147" t="s">
        <v>470</v>
      </c>
      <c r="B31" s="148" t="s">
        <v>471</v>
      </c>
      <c r="C31" s="149">
        <f t="shared" ref="C31:C34" si="7">AB31+E31</f>
        <v>0</v>
      </c>
      <c r="D31" s="149">
        <f t="shared" ref="D31:D34" si="8">AC31</f>
        <v>0</v>
      </c>
      <c r="E31" s="149">
        <v>0</v>
      </c>
      <c r="F31" s="150">
        <f t="shared" ref="F31:F34" si="9">C31</f>
        <v>0</v>
      </c>
      <c r="G31" s="149">
        <v>0</v>
      </c>
      <c r="H31" s="149">
        <v>0</v>
      </c>
      <c r="I31" s="164">
        <v>0</v>
      </c>
      <c r="J31" s="151">
        <v>0</v>
      </c>
      <c r="K31" s="164">
        <v>0</v>
      </c>
      <c r="L31" s="149">
        <v>0</v>
      </c>
      <c r="M31" s="164">
        <v>0</v>
      </c>
      <c r="N31" s="149">
        <v>0</v>
      </c>
      <c r="O31" s="164">
        <v>0</v>
      </c>
      <c r="P31" s="149">
        <v>0</v>
      </c>
      <c r="Q31" s="164">
        <v>0</v>
      </c>
      <c r="R31" s="149">
        <v>0</v>
      </c>
      <c r="S31" s="164">
        <v>0</v>
      </c>
      <c r="T31" s="149">
        <v>0</v>
      </c>
      <c r="U31" s="164">
        <v>0</v>
      </c>
      <c r="V31" s="149">
        <v>0</v>
      </c>
      <c r="W31" s="164">
        <v>0</v>
      </c>
      <c r="X31" s="149">
        <v>0</v>
      </c>
      <c r="Y31" s="164">
        <v>0</v>
      </c>
      <c r="Z31" s="149">
        <v>0</v>
      </c>
      <c r="AA31" s="164">
        <v>0</v>
      </c>
      <c r="AB31" s="149">
        <f t="shared" ref="AB31:AB34" si="10">H31+L31+P31+T31+X31</f>
        <v>0</v>
      </c>
      <c r="AC31" s="149">
        <f t="shared" ref="AC31:AC34" si="11">J31+N31+R31+V31+Z31</f>
        <v>0</v>
      </c>
    </row>
    <row r="32" spans="1:29" s="16" customFormat="1" ht="31.5" x14ac:dyDescent="0.25">
      <c r="A32" s="147" t="s">
        <v>472</v>
      </c>
      <c r="B32" s="148" t="s">
        <v>473</v>
      </c>
      <c r="C32" s="149">
        <f t="shared" si="7"/>
        <v>0.74150000000000005</v>
      </c>
      <c r="D32" s="149">
        <f t="shared" si="8"/>
        <v>2.76E-2</v>
      </c>
      <c r="E32" s="149">
        <v>0</v>
      </c>
      <c r="F32" s="150">
        <f t="shared" si="9"/>
        <v>0.74150000000000005</v>
      </c>
      <c r="G32" s="149">
        <v>0</v>
      </c>
      <c r="H32" s="149">
        <v>0.74150000000000005</v>
      </c>
      <c r="I32" s="164">
        <v>0</v>
      </c>
      <c r="J32" s="151">
        <v>2.76E-2</v>
      </c>
      <c r="K32" s="164">
        <v>1</v>
      </c>
      <c r="L32" s="149">
        <v>0</v>
      </c>
      <c r="M32" s="164">
        <v>0</v>
      </c>
      <c r="N32" s="149">
        <v>0</v>
      </c>
      <c r="O32" s="164">
        <v>0</v>
      </c>
      <c r="P32" s="149">
        <v>0</v>
      </c>
      <c r="Q32" s="164">
        <v>0</v>
      </c>
      <c r="R32" s="149">
        <v>0</v>
      </c>
      <c r="S32" s="164">
        <v>0</v>
      </c>
      <c r="T32" s="149">
        <v>0</v>
      </c>
      <c r="U32" s="164">
        <v>0</v>
      </c>
      <c r="V32" s="149">
        <v>0</v>
      </c>
      <c r="W32" s="164">
        <v>0</v>
      </c>
      <c r="X32" s="149">
        <v>0</v>
      </c>
      <c r="Y32" s="164">
        <v>0</v>
      </c>
      <c r="Z32" s="149">
        <v>0</v>
      </c>
      <c r="AA32" s="164">
        <v>0</v>
      </c>
      <c r="AB32" s="149">
        <f t="shared" si="10"/>
        <v>0.74150000000000005</v>
      </c>
      <c r="AC32" s="149">
        <f t="shared" si="11"/>
        <v>2.76E-2</v>
      </c>
    </row>
    <row r="33" spans="1:29" s="16" customFormat="1" ht="15.75" x14ac:dyDescent="0.25">
      <c r="A33" s="147" t="s">
        <v>474</v>
      </c>
      <c r="B33" s="148" t="s">
        <v>475</v>
      </c>
      <c r="C33" s="149">
        <f t="shared" si="7"/>
        <v>5.3262</v>
      </c>
      <c r="D33" s="149">
        <f t="shared" si="8"/>
        <v>0.88529999999999998</v>
      </c>
      <c r="E33" s="149">
        <v>0</v>
      </c>
      <c r="F33" s="150">
        <f t="shared" si="9"/>
        <v>5.3262</v>
      </c>
      <c r="G33" s="149">
        <v>0</v>
      </c>
      <c r="H33" s="149">
        <v>5.3262</v>
      </c>
      <c r="I33" s="164">
        <v>0</v>
      </c>
      <c r="J33" s="151">
        <v>0.88529999999999998</v>
      </c>
      <c r="K33" s="164">
        <v>1</v>
      </c>
      <c r="L33" s="149">
        <v>0</v>
      </c>
      <c r="M33" s="164">
        <v>0</v>
      </c>
      <c r="N33" s="149">
        <v>0</v>
      </c>
      <c r="O33" s="164">
        <v>0</v>
      </c>
      <c r="P33" s="149">
        <v>0</v>
      </c>
      <c r="Q33" s="164">
        <v>0</v>
      </c>
      <c r="R33" s="149">
        <v>0</v>
      </c>
      <c r="S33" s="164">
        <v>0</v>
      </c>
      <c r="T33" s="149">
        <v>0</v>
      </c>
      <c r="U33" s="164">
        <v>0</v>
      </c>
      <c r="V33" s="149">
        <v>0</v>
      </c>
      <c r="W33" s="164">
        <v>0</v>
      </c>
      <c r="X33" s="149">
        <v>0</v>
      </c>
      <c r="Y33" s="164">
        <v>0</v>
      </c>
      <c r="Z33" s="149">
        <v>0</v>
      </c>
      <c r="AA33" s="164">
        <v>0</v>
      </c>
      <c r="AB33" s="149">
        <f t="shared" si="10"/>
        <v>5.3262</v>
      </c>
      <c r="AC33" s="149">
        <f t="shared" si="11"/>
        <v>0.88529999999999998</v>
      </c>
    </row>
    <row r="34" spans="1:29" s="16" customFormat="1" ht="15.75" x14ac:dyDescent="0.25">
      <c r="A34" s="147" t="s">
        <v>476</v>
      </c>
      <c r="B34" s="148" t="s">
        <v>477</v>
      </c>
      <c r="C34" s="149">
        <f t="shared" si="7"/>
        <v>0.1434</v>
      </c>
      <c r="D34" s="149">
        <f t="shared" si="8"/>
        <v>0</v>
      </c>
      <c r="E34" s="149">
        <v>0</v>
      </c>
      <c r="F34" s="150">
        <f t="shared" si="9"/>
        <v>0.1434</v>
      </c>
      <c r="G34" s="149">
        <v>0</v>
      </c>
      <c r="H34" s="149">
        <v>0.1434</v>
      </c>
      <c r="I34" s="164">
        <v>0</v>
      </c>
      <c r="J34" s="151">
        <v>0</v>
      </c>
      <c r="K34" s="164">
        <v>0</v>
      </c>
      <c r="L34" s="149">
        <v>0</v>
      </c>
      <c r="M34" s="164">
        <v>0</v>
      </c>
      <c r="N34" s="149">
        <v>0</v>
      </c>
      <c r="O34" s="164">
        <v>0</v>
      </c>
      <c r="P34" s="149">
        <v>0</v>
      </c>
      <c r="Q34" s="164">
        <v>0</v>
      </c>
      <c r="R34" s="149">
        <v>0</v>
      </c>
      <c r="S34" s="164">
        <v>0</v>
      </c>
      <c r="T34" s="149">
        <v>0</v>
      </c>
      <c r="U34" s="164">
        <v>0</v>
      </c>
      <c r="V34" s="149">
        <v>0</v>
      </c>
      <c r="W34" s="164">
        <v>0</v>
      </c>
      <c r="X34" s="149">
        <v>0</v>
      </c>
      <c r="Y34" s="164">
        <v>0</v>
      </c>
      <c r="Z34" s="149">
        <v>0</v>
      </c>
      <c r="AA34" s="164">
        <v>0</v>
      </c>
      <c r="AB34" s="149">
        <f t="shared" si="10"/>
        <v>0.1434</v>
      </c>
      <c r="AC34" s="149">
        <f t="shared" si="11"/>
        <v>0</v>
      </c>
    </row>
    <row r="35" spans="1:29" ht="31.5" x14ac:dyDescent="0.25">
      <c r="A35" s="143" t="s">
        <v>13</v>
      </c>
      <c r="B35" s="144" t="s">
        <v>478</v>
      </c>
      <c r="C35" s="152"/>
      <c r="D35" s="152"/>
      <c r="E35" s="152"/>
      <c r="F35" s="153"/>
      <c r="G35" s="62"/>
      <c r="H35" s="62"/>
      <c r="I35" s="164"/>
      <c r="J35" s="154"/>
      <c r="K35" s="164"/>
      <c r="L35" s="62"/>
      <c r="M35" s="164"/>
      <c r="N35" s="62"/>
      <c r="O35" s="164"/>
      <c r="P35" s="62"/>
      <c r="Q35" s="164"/>
      <c r="R35" s="62"/>
      <c r="S35" s="164"/>
      <c r="T35" s="62"/>
      <c r="U35" s="164"/>
      <c r="V35" s="62"/>
      <c r="W35" s="164"/>
      <c r="X35" s="62"/>
      <c r="Y35" s="164"/>
      <c r="Z35" s="62"/>
      <c r="AA35" s="164"/>
      <c r="AB35" s="62"/>
      <c r="AC35" s="155"/>
    </row>
    <row r="36" spans="1:29" s="16" customFormat="1" ht="31.5" x14ac:dyDescent="0.25">
      <c r="A36" s="147" t="s">
        <v>479</v>
      </c>
      <c r="B36" s="156" t="s">
        <v>480</v>
      </c>
      <c r="C36" s="157">
        <f t="shared" ref="C36:C64" si="12">AB36+E36</f>
        <v>0</v>
      </c>
      <c r="D36" s="157">
        <f t="shared" ref="D36:D64" si="13">AC36</f>
        <v>0</v>
      </c>
      <c r="E36" s="157">
        <v>0</v>
      </c>
      <c r="F36" s="158">
        <f t="shared" ref="F36:F64" si="14">C36</f>
        <v>0</v>
      </c>
      <c r="G36" s="157">
        <v>0</v>
      </c>
      <c r="H36" s="157">
        <v>0</v>
      </c>
      <c r="I36" s="164">
        <v>0</v>
      </c>
      <c r="J36" s="159">
        <v>0</v>
      </c>
      <c r="K36" s="164">
        <v>0</v>
      </c>
      <c r="L36" s="157">
        <v>0</v>
      </c>
      <c r="M36" s="164">
        <v>0</v>
      </c>
      <c r="N36" s="157">
        <v>0</v>
      </c>
      <c r="O36" s="164">
        <v>0</v>
      </c>
      <c r="P36" s="157">
        <v>0</v>
      </c>
      <c r="Q36" s="164">
        <v>0</v>
      </c>
      <c r="R36" s="157">
        <v>0</v>
      </c>
      <c r="S36" s="164">
        <v>0</v>
      </c>
      <c r="T36" s="157">
        <v>0</v>
      </c>
      <c r="U36" s="164">
        <v>0</v>
      </c>
      <c r="V36" s="157">
        <v>0</v>
      </c>
      <c r="W36" s="164">
        <v>0</v>
      </c>
      <c r="X36" s="157">
        <v>0</v>
      </c>
      <c r="Y36" s="164">
        <v>0</v>
      </c>
      <c r="Z36" s="157">
        <v>0</v>
      </c>
      <c r="AA36" s="164">
        <v>0</v>
      </c>
      <c r="AB36" s="157">
        <f t="shared" ref="AB36:AB64" si="15">H36+L36+P36+T36+X36</f>
        <v>0</v>
      </c>
      <c r="AC36" s="157">
        <f t="shared" ref="AC36:AC64" si="16">J36+N36+R36+V36+Z36</f>
        <v>0</v>
      </c>
    </row>
    <row r="37" spans="1:29" s="16" customFormat="1" ht="15.75" x14ac:dyDescent="0.25">
      <c r="A37" s="147" t="s">
        <v>481</v>
      </c>
      <c r="B37" s="156" t="s">
        <v>482</v>
      </c>
      <c r="C37" s="157">
        <f t="shared" si="12"/>
        <v>0</v>
      </c>
      <c r="D37" s="157">
        <f t="shared" si="13"/>
        <v>0</v>
      </c>
      <c r="E37" s="157">
        <v>0</v>
      </c>
      <c r="F37" s="158">
        <f t="shared" si="14"/>
        <v>0</v>
      </c>
      <c r="G37" s="157">
        <v>0</v>
      </c>
      <c r="H37" s="157">
        <v>0</v>
      </c>
      <c r="I37" s="164">
        <v>0</v>
      </c>
      <c r="J37" s="159">
        <v>0</v>
      </c>
      <c r="K37" s="164">
        <v>0</v>
      </c>
      <c r="L37" s="157">
        <v>0</v>
      </c>
      <c r="M37" s="164">
        <v>0</v>
      </c>
      <c r="N37" s="157">
        <v>0</v>
      </c>
      <c r="O37" s="164">
        <v>0</v>
      </c>
      <c r="P37" s="157">
        <v>0</v>
      </c>
      <c r="Q37" s="164">
        <v>0</v>
      </c>
      <c r="R37" s="157">
        <v>0</v>
      </c>
      <c r="S37" s="164">
        <v>0</v>
      </c>
      <c r="T37" s="157">
        <v>0</v>
      </c>
      <c r="U37" s="164">
        <v>0</v>
      </c>
      <c r="V37" s="157">
        <v>0</v>
      </c>
      <c r="W37" s="164">
        <v>0</v>
      </c>
      <c r="X37" s="157">
        <v>0</v>
      </c>
      <c r="Y37" s="164">
        <v>0</v>
      </c>
      <c r="Z37" s="157">
        <v>0</v>
      </c>
      <c r="AA37" s="164">
        <v>0</v>
      </c>
      <c r="AB37" s="157">
        <f t="shared" si="15"/>
        <v>0</v>
      </c>
      <c r="AC37" s="157">
        <f t="shared" si="16"/>
        <v>0</v>
      </c>
    </row>
    <row r="38" spans="1:29" s="16" customFormat="1" ht="15.75" x14ac:dyDescent="0.25">
      <c r="A38" s="147" t="s">
        <v>483</v>
      </c>
      <c r="B38" s="156" t="s">
        <v>484</v>
      </c>
      <c r="C38" s="157">
        <f t="shared" si="12"/>
        <v>0</v>
      </c>
      <c r="D38" s="157">
        <f t="shared" si="13"/>
        <v>0</v>
      </c>
      <c r="E38" s="157">
        <v>0</v>
      </c>
      <c r="F38" s="158">
        <f t="shared" si="14"/>
        <v>0</v>
      </c>
      <c r="G38" s="157">
        <v>0</v>
      </c>
      <c r="H38" s="157">
        <v>0</v>
      </c>
      <c r="I38" s="164">
        <v>0</v>
      </c>
      <c r="J38" s="159">
        <v>0</v>
      </c>
      <c r="K38" s="164">
        <v>0</v>
      </c>
      <c r="L38" s="157">
        <v>0</v>
      </c>
      <c r="M38" s="164">
        <v>0</v>
      </c>
      <c r="N38" s="157">
        <v>0</v>
      </c>
      <c r="O38" s="164">
        <v>0</v>
      </c>
      <c r="P38" s="157">
        <v>0</v>
      </c>
      <c r="Q38" s="164">
        <v>0</v>
      </c>
      <c r="R38" s="157">
        <v>0</v>
      </c>
      <c r="S38" s="164">
        <v>0</v>
      </c>
      <c r="T38" s="157">
        <v>0</v>
      </c>
      <c r="U38" s="164">
        <v>0</v>
      </c>
      <c r="V38" s="157">
        <v>0</v>
      </c>
      <c r="W38" s="164">
        <v>0</v>
      </c>
      <c r="X38" s="157">
        <v>0</v>
      </c>
      <c r="Y38" s="164">
        <v>0</v>
      </c>
      <c r="Z38" s="157">
        <v>0</v>
      </c>
      <c r="AA38" s="164">
        <v>0</v>
      </c>
      <c r="AB38" s="157">
        <f t="shared" si="15"/>
        <v>0</v>
      </c>
      <c r="AC38" s="157">
        <f t="shared" si="16"/>
        <v>0</v>
      </c>
    </row>
    <row r="39" spans="1:29" s="16" customFormat="1" ht="31.5" x14ac:dyDescent="0.25">
      <c r="A39" s="147" t="s">
        <v>485</v>
      </c>
      <c r="B39" s="148" t="s">
        <v>486</v>
      </c>
      <c r="C39" s="157">
        <f t="shared" si="12"/>
        <v>0</v>
      </c>
      <c r="D39" s="157">
        <f t="shared" si="13"/>
        <v>0</v>
      </c>
      <c r="E39" s="157">
        <v>0</v>
      </c>
      <c r="F39" s="158">
        <f t="shared" si="14"/>
        <v>0</v>
      </c>
      <c r="G39" s="157">
        <v>0</v>
      </c>
      <c r="H39" s="157">
        <v>0</v>
      </c>
      <c r="I39" s="164">
        <v>0</v>
      </c>
      <c r="J39" s="159">
        <v>0</v>
      </c>
      <c r="K39" s="164">
        <v>0</v>
      </c>
      <c r="L39" s="157">
        <v>0</v>
      </c>
      <c r="M39" s="164">
        <v>0</v>
      </c>
      <c r="N39" s="157">
        <v>0</v>
      </c>
      <c r="O39" s="164">
        <v>0</v>
      </c>
      <c r="P39" s="157">
        <v>0</v>
      </c>
      <c r="Q39" s="164">
        <v>0</v>
      </c>
      <c r="R39" s="157">
        <v>0</v>
      </c>
      <c r="S39" s="164">
        <v>0</v>
      </c>
      <c r="T39" s="157">
        <v>0</v>
      </c>
      <c r="U39" s="164">
        <v>0</v>
      </c>
      <c r="V39" s="157">
        <v>0</v>
      </c>
      <c r="W39" s="164">
        <v>0</v>
      </c>
      <c r="X39" s="157">
        <v>0</v>
      </c>
      <c r="Y39" s="164">
        <v>0</v>
      </c>
      <c r="Z39" s="157">
        <v>0</v>
      </c>
      <c r="AA39" s="164">
        <v>0</v>
      </c>
      <c r="AB39" s="157">
        <f t="shared" si="15"/>
        <v>0</v>
      </c>
      <c r="AC39" s="157">
        <f t="shared" si="16"/>
        <v>0</v>
      </c>
    </row>
    <row r="40" spans="1:29" s="16" customFormat="1" ht="31.5" x14ac:dyDescent="0.25">
      <c r="A40" s="147" t="s">
        <v>487</v>
      </c>
      <c r="B40" s="148" t="s">
        <v>488</v>
      </c>
      <c r="C40" s="157">
        <f t="shared" si="12"/>
        <v>0</v>
      </c>
      <c r="D40" s="157">
        <f t="shared" si="13"/>
        <v>0</v>
      </c>
      <c r="E40" s="157">
        <v>0</v>
      </c>
      <c r="F40" s="158">
        <f t="shared" si="14"/>
        <v>0</v>
      </c>
      <c r="G40" s="157">
        <v>0</v>
      </c>
      <c r="H40" s="157">
        <v>0</v>
      </c>
      <c r="I40" s="164">
        <v>0</v>
      </c>
      <c r="J40" s="159">
        <v>0</v>
      </c>
      <c r="K40" s="164">
        <v>0</v>
      </c>
      <c r="L40" s="157">
        <v>0</v>
      </c>
      <c r="M40" s="164">
        <v>0</v>
      </c>
      <c r="N40" s="157">
        <v>0</v>
      </c>
      <c r="O40" s="164">
        <v>0</v>
      </c>
      <c r="P40" s="157">
        <v>0</v>
      </c>
      <c r="Q40" s="164">
        <v>0</v>
      </c>
      <c r="R40" s="157">
        <v>0</v>
      </c>
      <c r="S40" s="164">
        <v>0</v>
      </c>
      <c r="T40" s="157">
        <v>0</v>
      </c>
      <c r="U40" s="164">
        <v>0</v>
      </c>
      <c r="V40" s="157">
        <v>0</v>
      </c>
      <c r="W40" s="164">
        <v>0</v>
      </c>
      <c r="X40" s="157">
        <v>0</v>
      </c>
      <c r="Y40" s="164">
        <v>0</v>
      </c>
      <c r="Z40" s="157">
        <v>0</v>
      </c>
      <c r="AA40" s="164">
        <v>0</v>
      </c>
      <c r="AB40" s="157">
        <f t="shared" si="15"/>
        <v>0</v>
      </c>
      <c r="AC40" s="157">
        <f t="shared" si="16"/>
        <v>0</v>
      </c>
    </row>
    <row r="41" spans="1:29" s="16" customFormat="1" ht="15.75" x14ac:dyDescent="0.25">
      <c r="A41" s="147" t="s">
        <v>489</v>
      </c>
      <c r="B41" s="148" t="s">
        <v>490</v>
      </c>
      <c r="C41" s="157">
        <f t="shared" si="12"/>
        <v>0</v>
      </c>
      <c r="D41" s="157">
        <f t="shared" si="13"/>
        <v>0</v>
      </c>
      <c r="E41" s="157">
        <v>0</v>
      </c>
      <c r="F41" s="158">
        <f t="shared" si="14"/>
        <v>0</v>
      </c>
      <c r="G41" s="157">
        <v>0</v>
      </c>
      <c r="H41" s="157">
        <v>0</v>
      </c>
      <c r="I41" s="164">
        <v>0</v>
      </c>
      <c r="J41" s="159">
        <v>0</v>
      </c>
      <c r="K41" s="164">
        <v>0</v>
      </c>
      <c r="L41" s="157">
        <v>0</v>
      </c>
      <c r="M41" s="164">
        <v>0</v>
      </c>
      <c r="N41" s="157">
        <v>0</v>
      </c>
      <c r="O41" s="164">
        <v>0</v>
      </c>
      <c r="P41" s="157">
        <v>0</v>
      </c>
      <c r="Q41" s="164">
        <v>0</v>
      </c>
      <c r="R41" s="157">
        <v>0</v>
      </c>
      <c r="S41" s="164">
        <v>0</v>
      </c>
      <c r="T41" s="157">
        <v>0</v>
      </c>
      <c r="U41" s="164">
        <v>0</v>
      </c>
      <c r="V41" s="157">
        <v>0</v>
      </c>
      <c r="W41" s="164">
        <v>0</v>
      </c>
      <c r="X41" s="157">
        <v>0</v>
      </c>
      <c r="Y41" s="164">
        <v>0</v>
      </c>
      <c r="Z41" s="157">
        <v>0</v>
      </c>
      <c r="AA41" s="164">
        <v>0</v>
      </c>
      <c r="AB41" s="157">
        <f t="shared" si="15"/>
        <v>0</v>
      </c>
      <c r="AC41" s="157">
        <f t="shared" si="16"/>
        <v>0</v>
      </c>
    </row>
    <row r="42" spans="1:29" s="16" customFormat="1" ht="18.75" x14ac:dyDescent="0.25">
      <c r="A42" s="147" t="s">
        <v>491</v>
      </c>
      <c r="B42" s="156" t="s">
        <v>492</v>
      </c>
      <c r="C42" s="152">
        <f t="shared" si="12"/>
        <v>482</v>
      </c>
      <c r="D42" s="152">
        <f t="shared" si="13"/>
        <v>66</v>
      </c>
      <c r="E42" s="152">
        <v>0</v>
      </c>
      <c r="F42" s="153">
        <f t="shared" si="14"/>
        <v>482</v>
      </c>
      <c r="G42" s="62">
        <v>0</v>
      </c>
      <c r="H42" s="62">
        <v>482</v>
      </c>
      <c r="I42" s="164">
        <v>0</v>
      </c>
      <c r="J42" s="154">
        <v>66</v>
      </c>
      <c r="K42" s="164">
        <v>1</v>
      </c>
      <c r="L42" s="62">
        <v>0</v>
      </c>
      <c r="M42" s="164">
        <v>0</v>
      </c>
      <c r="N42" s="62">
        <v>0</v>
      </c>
      <c r="O42" s="164">
        <v>0</v>
      </c>
      <c r="P42" s="62">
        <v>0</v>
      </c>
      <c r="Q42" s="164">
        <v>0</v>
      </c>
      <c r="R42" s="62">
        <v>0</v>
      </c>
      <c r="S42" s="164">
        <v>0</v>
      </c>
      <c r="T42" s="62">
        <v>0</v>
      </c>
      <c r="U42" s="164">
        <v>0</v>
      </c>
      <c r="V42" s="62">
        <v>0</v>
      </c>
      <c r="W42" s="164">
        <v>0</v>
      </c>
      <c r="X42" s="62">
        <v>0</v>
      </c>
      <c r="Y42" s="164">
        <v>0</v>
      </c>
      <c r="Z42" s="62">
        <v>0</v>
      </c>
      <c r="AA42" s="164">
        <v>0</v>
      </c>
      <c r="AB42" s="152">
        <f t="shared" si="15"/>
        <v>482</v>
      </c>
      <c r="AC42" s="152">
        <f t="shared" si="16"/>
        <v>66</v>
      </c>
    </row>
    <row r="43" spans="1:29" ht="15.75" x14ac:dyDescent="0.25">
      <c r="A43" s="143" t="s">
        <v>16</v>
      </c>
      <c r="B43" s="144" t="s">
        <v>493</v>
      </c>
      <c r="C43" s="152"/>
      <c r="D43" s="152"/>
      <c r="E43" s="152"/>
      <c r="F43" s="153"/>
      <c r="G43" s="62"/>
      <c r="H43" s="62"/>
      <c r="I43" s="164"/>
      <c r="J43" s="154"/>
      <c r="K43" s="164"/>
      <c r="L43" s="62"/>
      <c r="M43" s="164"/>
      <c r="N43" s="62"/>
      <c r="O43" s="164"/>
      <c r="P43" s="62"/>
      <c r="Q43" s="164"/>
      <c r="R43" s="62"/>
      <c r="S43" s="164"/>
      <c r="T43" s="62"/>
      <c r="U43" s="164"/>
      <c r="V43" s="62"/>
      <c r="W43" s="164"/>
      <c r="X43" s="62"/>
      <c r="Y43" s="164"/>
      <c r="Z43" s="62"/>
      <c r="AA43" s="164"/>
      <c r="AB43" s="152"/>
      <c r="AC43" s="152"/>
    </row>
    <row r="44" spans="1:29" s="16" customFormat="1" ht="15.75" x14ac:dyDescent="0.25">
      <c r="A44" s="147" t="s">
        <v>494</v>
      </c>
      <c r="B44" s="148" t="s">
        <v>495</v>
      </c>
      <c r="C44" s="157">
        <f t="shared" si="12"/>
        <v>0</v>
      </c>
      <c r="D44" s="157">
        <f t="shared" si="13"/>
        <v>0</v>
      </c>
      <c r="E44" s="157">
        <v>0</v>
      </c>
      <c r="F44" s="158">
        <f t="shared" si="14"/>
        <v>0</v>
      </c>
      <c r="G44" s="157">
        <v>0</v>
      </c>
      <c r="H44" s="157">
        <v>0</v>
      </c>
      <c r="I44" s="164">
        <v>0</v>
      </c>
      <c r="J44" s="159">
        <v>0</v>
      </c>
      <c r="K44" s="164">
        <v>0</v>
      </c>
      <c r="L44" s="157">
        <v>0</v>
      </c>
      <c r="M44" s="164">
        <v>0</v>
      </c>
      <c r="N44" s="157">
        <v>0</v>
      </c>
      <c r="O44" s="164">
        <v>0</v>
      </c>
      <c r="P44" s="157">
        <v>0</v>
      </c>
      <c r="Q44" s="164">
        <v>0</v>
      </c>
      <c r="R44" s="157">
        <v>0</v>
      </c>
      <c r="S44" s="164">
        <v>0</v>
      </c>
      <c r="T44" s="157">
        <v>0</v>
      </c>
      <c r="U44" s="164">
        <v>0</v>
      </c>
      <c r="V44" s="157">
        <v>0</v>
      </c>
      <c r="W44" s="164">
        <v>0</v>
      </c>
      <c r="X44" s="157">
        <v>0</v>
      </c>
      <c r="Y44" s="164">
        <v>0</v>
      </c>
      <c r="Z44" s="157">
        <v>0</v>
      </c>
      <c r="AA44" s="164">
        <v>0</v>
      </c>
      <c r="AB44" s="157">
        <f t="shared" si="15"/>
        <v>0</v>
      </c>
      <c r="AC44" s="157">
        <f t="shared" si="16"/>
        <v>0</v>
      </c>
    </row>
    <row r="45" spans="1:29" s="16" customFormat="1" ht="15.75" x14ac:dyDescent="0.25">
      <c r="A45" s="147" t="s">
        <v>496</v>
      </c>
      <c r="B45" s="148" t="s">
        <v>482</v>
      </c>
      <c r="C45" s="157">
        <f t="shared" si="12"/>
        <v>0</v>
      </c>
      <c r="D45" s="157">
        <f t="shared" si="13"/>
        <v>0</v>
      </c>
      <c r="E45" s="157">
        <v>0</v>
      </c>
      <c r="F45" s="158">
        <f t="shared" si="14"/>
        <v>0</v>
      </c>
      <c r="G45" s="157">
        <v>0</v>
      </c>
      <c r="H45" s="157">
        <v>0</v>
      </c>
      <c r="I45" s="164">
        <v>0</v>
      </c>
      <c r="J45" s="159">
        <v>0</v>
      </c>
      <c r="K45" s="164">
        <v>0</v>
      </c>
      <c r="L45" s="157">
        <v>0</v>
      </c>
      <c r="M45" s="164">
        <v>0</v>
      </c>
      <c r="N45" s="157">
        <v>0</v>
      </c>
      <c r="O45" s="164">
        <v>0</v>
      </c>
      <c r="P45" s="157">
        <v>0</v>
      </c>
      <c r="Q45" s="164">
        <v>0</v>
      </c>
      <c r="R45" s="157">
        <v>0</v>
      </c>
      <c r="S45" s="164">
        <v>0</v>
      </c>
      <c r="T45" s="157">
        <v>0</v>
      </c>
      <c r="U45" s="164">
        <v>0</v>
      </c>
      <c r="V45" s="157">
        <v>0</v>
      </c>
      <c r="W45" s="164">
        <v>0</v>
      </c>
      <c r="X45" s="157">
        <v>0</v>
      </c>
      <c r="Y45" s="164">
        <v>0</v>
      </c>
      <c r="Z45" s="157">
        <v>0</v>
      </c>
      <c r="AA45" s="164">
        <v>0</v>
      </c>
      <c r="AB45" s="157">
        <f t="shared" si="15"/>
        <v>0</v>
      </c>
      <c r="AC45" s="157">
        <f t="shared" si="16"/>
        <v>0</v>
      </c>
    </row>
    <row r="46" spans="1:29" s="16" customFormat="1" ht="15.75" x14ac:dyDescent="0.25">
      <c r="A46" s="147" t="s">
        <v>497</v>
      </c>
      <c r="B46" s="148" t="s">
        <v>484</v>
      </c>
      <c r="C46" s="157">
        <f t="shared" si="12"/>
        <v>0</v>
      </c>
      <c r="D46" s="157">
        <f t="shared" si="13"/>
        <v>0</v>
      </c>
      <c r="E46" s="157">
        <v>0</v>
      </c>
      <c r="F46" s="158">
        <f t="shared" si="14"/>
        <v>0</v>
      </c>
      <c r="G46" s="157">
        <v>0</v>
      </c>
      <c r="H46" s="157">
        <v>0</v>
      </c>
      <c r="I46" s="164">
        <v>0</v>
      </c>
      <c r="J46" s="159">
        <v>0</v>
      </c>
      <c r="K46" s="164">
        <v>0</v>
      </c>
      <c r="L46" s="157">
        <v>0</v>
      </c>
      <c r="M46" s="164">
        <v>0</v>
      </c>
      <c r="N46" s="157">
        <v>0</v>
      </c>
      <c r="O46" s="164">
        <v>0</v>
      </c>
      <c r="P46" s="157">
        <v>0</v>
      </c>
      <c r="Q46" s="164">
        <v>0</v>
      </c>
      <c r="R46" s="157">
        <v>0</v>
      </c>
      <c r="S46" s="164">
        <v>0</v>
      </c>
      <c r="T46" s="157">
        <v>0</v>
      </c>
      <c r="U46" s="164">
        <v>0</v>
      </c>
      <c r="V46" s="157">
        <v>0</v>
      </c>
      <c r="W46" s="164">
        <v>0</v>
      </c>
      <c r="X46" s="157">
        <v>0</v>
      </c>
      <c r="Y46" s="164">
        <v>0</v>
      </c>
      <c r="Z46" s="157">
        <v>0</v>
      </c>
      <c r="AA46" s="164">
        <v>0</v>
      </c>
      <c r="AB46" s="157">
        <f t="shared" si="15"/>
        <v>0</v>
      </c>
      <c r="AC46" s="157">
        <f t="shared" si="16"/>
        <v>0</v>
      </c>
    </row>
    <row r="47" spans="1:29" s="16" customFormat="1" ht="31.5" x14ac:dyDescent="0.25">
      <c r="A47" s="147" t="s">
        <v>498</v>
      </c>
      <c r="B47" s="148" t="s">
        <v>486</v>
      </c>
      <c r="C47" s="157">
        <f t="shared" si="12"/>
        <v>0</v>
      </c>
      <c r="D47" s="157">
        <f t="shared" si="13"/>
        <v>0</v>
      </c>
      <c r="E47" s="157">
        <v>0</v>
      </c>
      <c r="F47" s="158">
        <f t="shared" si="14"/>
        <v>0</v>
      </c>
      <c r="G47" s="157">
        <v>0</v>
      </c>
      <c r="H47" s="157">
        <v>0</v>
      </c>
      <c r="I47" s="164">
        <v>0</v>
      </c>
      <c r="J47" s="159">
        <v>0</v>
      </c>
      <c r="K47" s="164">
        <v>0</v>
      </c>
      <c r="L47" s="157">
        <v>0</v>
      </c>
      <c r="M47" s="164">
        <v>0</v>
      </c>
      <c r="N47" s="157">
        <v>0</v>
      </c>
      <c r="O47" s="164">
        <v>0</v>
      </c>
      <c r="P47" s="157">
        <v>0</v>
      </c>
      <c r="Q47" s="164">
        <v>0</v>
      </c>
      <c r="R47" s="157">
        <v>0</v>
      </c>
      <c r="S47" s="164">
        <v>0</v>
      </c>
      <c r="T47" s="157">
        <v>0</v>
      </c>
      <c r="U47" s="164">
        <v>0</v>
      </c>
      <c r="V47" s="157">
        <v>0</v>
      </c>
      <c r="W47" s="164">
        <v>0</v>
      </c>
      <c r="X47" s="157">
        <v>0</v>
      </c>
      <c r="Y47" s="164">
        <v>0</v>
      </c>
      <c r="Z47" s="157">
        <v>0</v>
      </c>
      <c r="AA47" s="164">
        <v>0</v>
      </c>
      <c r="AB47" s="157">
        <f t="shared" si="15"/>
        <v>0</v>
      </c>
      <c r="AC47" s="157">
        <f t="shared" si="16"/>
        <v>0</v>
      </c>
    </row>
    <row r="48" spans="1:29" s="16" customFormat="1" ht="31.5" x14ac:dyDescent="0.25">
      <c r="A48" s="147" t="s">
        <v>499</v>
      </c>
      <c r="B48" s="148" t="s">
        <v>488</v>
      </c>
      <c r="C48" s="157">
        <f t="shared" si="12"/>
        <v>0</v>
      </c>
      <c r="D48" s="157">
        <f t="shared" si="13"/>
        <v>0</v>
      </c>
      <c r="E48" s="157">
        <v>0</v>
      </c>
      <c r="F48" s="158">
        <f t="shared" si="14"/>
        <v>0</v>
      </c>
      <c r="G48" s="157">
        <v>0</v>
      </c>
      <c r="H48" s="157">
        <v>0</v>
      </c>
      <c r="I48" s="164">
        <v>0</v>
      </c>
      <c r="J48" s="159">
        <v>0</v>
      </c>
      <c r="K48" s="164">
        <v>0</v>
      </c>
      <c r="L48" s="157">
        <v>0</v>
      </c>
      <c r="M48" s="164">
        <v>0</v>
      </c>
      <c r="N48" s="157">
        <v>0</v>
      </c>
      <c r="O48" s="164">
        <v>0</v>
      </c>
      <c r="P48" s="157">
        <v>0</v>
      </c>
      <c r="Q48" s="164">
        <v>0</v>
      </c>
      <c r="R48" s="157">
        <v>0</v>
      </c>
      <c r="S48" s="164">
        <v>0</v>
      </c>
      <c r="T48" s="157">
        <v>0</v>
      </c>
      <c r="U48" s="164">
        <v>0</v>
      </c>
      <c r="V48" s="157">
        <v>0</v>
      </c>
      <c r="W48" s="164">
        <v>0</v>
      </c>
      <c r="X48" s="157">
        <v>0</v>
      </c>
      <c r="Y48" s="164">
        <v>0</v>
      </c>
      <c r="Z48" s="157">
        <v>0</v>
      </c>
      <c r="AA48" s="164">
        <v>0</v>
      </c>
      <c r="AB48" s="157">
        <f t="shared" si="15"/>
        <v>0</v>
      </c>
      <c r="AC48" s="157">
        <f t="shared" si="16"/>
        <v>0</v>
      </c>
    </row>
    <row r="49" spans="1:29" s="16" customFormat="1" ht="15.75" x14ac:dyDescent="0.25">
      <c r="A49" s="147" t="s">
        <v>500</v>
      </c>
      <c r="B49" s="148" t="s">
        <v>490</v>
      </c>
      <c r="C49" s="157">
        <f t="shared" si="12"/>
        <v>0</v>
      </c>
      <c r="D49" s="157">
        <f t="shared" si="13"/>
        <v>0</v>
      </c>
      <c r="E49" s="157">
        <v>0</v>
      </c>
      <c r="F49" s="158">
        <f t="shared" si="14"/>
        <v>0</v>
      </c>
      <c r="G49" s="157">
        <v>0</v>
      </c>
      <c r="H49" s="157">
        <v>0</v>
      </c>
      <c r="I49" s="164">
        <v>0</v>
      </c>
      <c r="J49" s="159">
        <v>0</v>
      </c>
      <c r="K49" s="164">
        <v>0</v>
      </c>
      <c r="L49" s="157">
        <v>0</v>
      </c>
      <c r="M49" s="164">
        <v>0</v>
      </c>
      <c r="N49" s="157">
        <v>0</v>
      </c>
      <c r="O49" s="164">
        <v>0</v>
      </c>
      <c r="P49" s="157">
        <v>0</v>
      </c>
      <c r="Q49" s="164">
        <v>0</v>
      </c>
      <c r="R49" s="157">
        <v>0</v>
      </c>
      <c r="S49" s="164">
        <v>0</v>
      </c>
      <c r="T49" s="157">
        <v>0</v>
      </c>
      <c r="U49" s="164">
        <v>0</v>
      </c>
      <c r="V49" s="157">
        <v>0</v>
      </c>
      <c r="W49" s="164">
        <v>0</v>
      </c>
      <c r="X49" s="157">
        <v>0</v>
      </c>
      <c r="Y49" s="164">
        <v>0</v>
      </c>
      <c r="Z49" s="157">
        <v>0</v>
      </c>
      <c r="AA49" s="164">
        <v>0</v>
      </c>
      <c r="AB49" s="157">
        <f t="shared" si="15"/>
        <v>0</v>
      </c>
      <c r="AC49" s="157">
        <f t="shared" si="16"/>
        <v>0</v>
      </c>
    </row>
    <row r="50" spans="1:29" s="16" customFormat="1" ht="18.75" x14ac:dyDescent="0.25">
      <c r="A50" s="147" t="s">
        <v>501</v>
      </c>
      <c r="B50" s="156" t="s">
        <v>492</v>
      </c>
      <c r="C50" s="152">
        <f t="shared" si="12"/>
        <v>482</v>
      </c>
      <c r="D50" s="152">
        <f t="shared" si="13"/>
        <v>66</v>
      </c>
      <c r="E50" s="152">
        <v>0</v>
      </c>
      <c r="F50" s="153">
        <f t="shared" si="14"/>
        <v>482</v>
      </c>
      <c r="G50" s="62">
        <v>0</v>
      </c>
      <c r="H50" s="62">
        <v>482</v>
      </c>
      <c r="I50" s="164">
        <v>0</v>
      </c>
      <c r="J50" s="154">
        <v>66</v>
      </c>
      <c r="K50" s="164">
        <v>1</v>
      </c>
      <c r="L50" s="62">
        <v>0</v>
      </c>
      <c r="M50" s="164">
        <v>0</v>
      </c>
      <c r="N50" s="62">
        <v>0</v>
      </c>
      <c r="O50" s="164">
        <v>0</v>
      </c>
      <c r="P50" s="62">
        <v>0</v>
      </c>
      <c r="Q50" s="164">
        <v>0</v>
      </c>
      <c r="R50" s="62">
        <v>0</v>
      </c>
      <c r="S50" s="164">
        <v>0</v>
      </c>
      <c r="T50" s="62">
        <v>0</v>
      </c>
      <c r="U50" s="164">
        <v>0</v>
      </c>
      <c r="V50" s="62">
        <v>0</v>
      </c>
      <c r="W50" s="164">
        <v>0</v>
      </c>
      <c r="X50" s="62">
        <v>0</v>
      </c>
      <c r="Y50" s="164">
        <v>0</v>
      </c>
      <c r="Z50" s="62">
        <v>0</v>
      </c>
      <c r="AA50" s="164">
        <v>0</v>
      </c>
      <c r="AB50" s="152">
        <f t="shared" si="15"/>
        <v>482</v>
      </c>
      <c r="AC50" s="152">
        <f t="shared" si="16"/>
        <v>66</v>
      </c>
    </row>
    <row r="51" spans="1:29" ht="31.5" x14ac:dyDescent="0.25">
      <c r="A51" s="143" t="s">
        <v>19</v>
      </c>
      <c r="B51" s="144" t="s">
        <v>502</v>
      </c>
      <c r="C51" s="152"/>
      <c r="D51" s="152"/>
      <c r="E51" s="152"/>
      <c r="F51" s="153"/>
      <c r="G51" s="62"/>
      <c r="H51" s="62"/>
      <c r="I51" s="164"/>
      <c r="J51" s="154"/>
      <c r="K51" s="164"/>
      <c r="L51" s="62"/>
      <c r="M51" s="164"/>
      <c r="N51" s="62"/>
      <c r="O51" s="164"/>
      <c r="P51" s="62"/>
      <c r="Q51" s="164"/>
      <c r="R51" s="62"/>
      <c r="S51" s="164"/>
      <c r="T51" s="62"/>
      <c r="U51" s="164"/>
      <c r="V51" s="62"/>
      <c r="W51" s="164"/>
      <c r="X51" s="62"/>
      <c r="Y51" s="164"/>
      <c r="Z51" s="62"/>
      <c r="AA51" s="164"/>
      <c r="AB51" s="152"/>
      <c r="AC51" s="152"/>
    </row>
    <row r="52" spans="1:29" s="16" customFormat="1" ht="15.75" x14ac:dyDescent="0.25">
      <c r="A52" s="147" t="s">
        <v>503</v>
      </c>
      <c r="B52" s="148" t="s">
        <v>504</v>
      </c>
      <c r="C52" s="149">
        <f t="shared" si="12"/>
        <v>6.2111000000000001</v>
      </c>
      <c r="D52" s="149">
        <f t="shared" si="13"/>
        <v>0.91289999999999993</v>
      </c>
      <c r="E52" s="149">
        <v>0</v>
      </c>
      <c r="F52" s="150">
        <f t="shared" si="14"/>
        <v>6.2111000000000001</v>
      </c>
      <c r="G52" s="149">
        <v>0</v>
      </c>
      <c r="H52" s="149">
        <v>6.2111000000000001</v>
      </c>
      <c r="I52" s="164">
        <v>0</v>
      </c>
      <c r="J52" s="151">
        <v>0.91289999999999993</v>
      </c>
      <c r="K52" s="164">
        <v>1</v>
      </c>
      <c r="L52" s="149">
        <v>0</v>
      </c>
      <c r="M52" s="164">
        <v>0</v>
      </c>
      <c r="N52" s="149">
        <v>0</v>
      </c>
      <c r="O52" s="164">
        <v>0</v>
      </c>
      <c r="P52" s="149">
        <v>0</v>
      </c>
      <c r="Q52" s="164">
        <v>0</v>
      </c>
      <c r="R52" s="149">
        <v>0</v>
      </c>
      <c r="S52" s="164">
        <v>0</v>
      </c>
      <c r="T52" s="149">
        <v>0</v>
      </c>
      <c r="U52" s="164">
        <v>0</v>
      </c>
      <c r="V52" s="149">
        <v>0</v>
      </c>
      <c r="W52" s="164">
        <v>0</v>
      </c>
      <c r="X52" s="149">
        <v>0</v>
      </c>
      <c r="Y52" s="164">
        <v>0</v>
      </c>
      <c r="Z52" s="149">
        <v>0</v>
      </c>
      <c r="AA52" s="164">
        <v>0</v>
      </c>
      <c r="AB52" s="149">
        <f t="shared" si="15"/>
        <v>6.2111000000000001</v>
      </c>
      <c r="AC52" s="149">
        <f t="shared" si="16"/>
        <v>0.91289999999999993</v>
      </c>
    </row>
    <row r="53" spans="1:29" s="16" customFormat="1" ht="15.75" x14ac:dyDescent="0.25">
      <c r="A53" s="147" t="s">
        <v>505</v>
      </c>
      <c r="B53" s="148" t="s">
        <v>506</v>
      </c>
      <c r="C53" s="157">
        <f t="shared" si="12"/>
        <v>0</v>
      </c>
      <c r="D53" s="157">
        <f t="shared" si="13"/>
        <v>0</v>
      </c>
      <c r="E53" s="157">
        <v>0</v>
      </c>
      <c r="F53" s="158">
        <f t="shared" si="14"/>
        <v>0</v>
      </c>
      <c r="G53" s="157">
        <v>0</v>
      </c>
      <c r="H53" s="157">
        <v>0</v>
      </c>
      <c r="I53" s="164">
        <v>0</v>
      </c>
      <c r="J53" s="159">
        <v>0</v>
      </c>
      <c r="K53" s="164">
        <v>0</v>
      </c>
      <c r="L53" s="157">
        <v>0</v>
      </c>
      <c r="M53" s="164">
        <v>0</v>
      </c>
      <c r="N53" s="157">
        <v>0</v>
      </c>
      <c r="O53" s="164">
        <v>0</v>
      </c>
      <c r="P53" s="157">
        <v>0</v>
      </c>
      <c r="Q53" s="164">
        <v>0</v>
      </c>
      <c r="R53" s="157">
        <v>0</v>
      </c>
      <c r="S53" s="164">
        <v>0</v>
      </c>
      <c r="T53" s="157">
        <v>0</v>
      </c>
      <c r="U53" s="164">
        <v>0</v>
      </c>
      <c r="V53" s="157">
        <v>0</v>
      </c>
      <c r="W53" s="164">
        <v>0</v>
      </c>
      <c r="X53" s="157">
        <v>0</v>
      </c>
      <c r="Y53" s="164">
        <v>0</v>
      </c>
      <c r="Z53" s="157">
        <v>0</v>
      </c>
      <c r="AA53" s="164">
        <v>0</v>
      </c>
      <c r="AB53" s="157">
        <f t="shared" si="15"/>
        <v>0</v>
      </c>
      <c r="AC53" s="157">
        <f t="shared" si="16"/>
        <v>0</v>
      </c>
    </row>
    <row r="54" spans="1:29" s="16" customFormat="1" ht="15.75" x14ac:dyDescent="0.25">
      <c r="A54" s="147" t="s">
        <v>507</v>
      </c>
      <c r="B54" s="156" t="s">
        <v>508</v>
      </c>
      <c r="C54" s="157">
        <f t="shared" si="12"/>
        <v>0</v>
      </c>
      <c r="D54" s="157">
        <f t="shared" si="13"/>
        <v>0</v>
      </c>
      <c r="E54" s="157">
        <v>0</v>
      </c>
      <c r="F54" s="158">
        <f t="shared" si="14"/>
        <v>0</v>
      </c>
      <c r="G54" s="157">
        <v>0</v>
      </c>
      <c r="H54" s="157">
        <v>0</v>
      </c>
      <c r="I54" s="164">
        <v>0</v>
      </c>
      <c r="J54" s="159">
        <v>0</v>
      </c>
      <c r="K54" s="164">
        <v>0</v>
      </c>
      <c r="L54" s="157">
        <v>0</v>
      </c>
      <c r="M54" s="164">
        <v>0</v>
      </c>
      <c r="N54" s="157">
        <v>0</v>
      </c>
      <c r="O54" s="164">
        <v>0</v>
      </c>
      <c r="P54" s="157">
        <v>0</v>
      </c>
      <c r="Q54" s="164">
        <v>0</v>
      </c>
      <c r="R54" s="157">
        <v>0</v>
      </c>
      <c r="S54" s="164">
        <v>0</v>
      </c>
      <c r="T54" s="157">
        <v>0</v>
      </c>
      <c r="U54" s="164">
        <v>0</v>
      </c>
      <c r="V54" s="157">
        <v>0</v>
      </c>
      <c r="W54" s="164">
        <v>0</v>
      </c>
      <c r="X54" s="157">
        <v>0</v>
      </c>
      <c r="Y54" s="164">
        <v>0</v>
      </c>
      <c r="Z54" s="157">
        <v>0</v>
      </c>
      <c r="AA54" s="164">
        <v>0</v>
      </c>
      <c r="AB54" s="157">
        <f t="shared" si="15"/>
        <v>0</v>
      </c>
      <c r="AC54" s="157">
        <f t="shared" si="16"/>
        <v>0</v>
      </c>
    </row>
    <row r="55" spans="1:29" s="16" customFormat="1" ht="15.75" x14ac:dyDescent="0.25">
      <c r="A55" s="147" t="s">
        <v>509</v>
      </c>
      <c r="B55" s="156" t="s">
        <v>510</v>
      </c>
      <c r="C55" s="157">
        <f t="shared" si="12"/>
        <v>0</v>
      </c>
      <c r="D55" s="157">
        <f t="shared" si="13"/>
        <v>0</v>
      </c>
      <c r="E55" s="157">
        <v>0</v>
      </c>
      <c r="F55" s="158">
        <f t="shared" si="14"/>
        <v>0</v>
      </c>
      <c r="G55" s="157">
        <v>0</v>
      </c>
      <c r="H55" s="157">
        <v>0</v>
      </c>
      <c r="I55" s="164">
        <v>0</v>
      </c>
      <c r="J55" s="159">
        <v>0</v>
      </c>
      <c r="K55" s="164">
        <v>0</v>
      </c>
      <c r="L55" s="157">
        <v>0</v>
      </c>
      <c r="M55" s="164">
        <v>0</v>
      </c>
      <c r="N55" s="157">
        <v>0</v>
      </c>
      <c r="O55" s="164">
        <v>0</v>
      </c>
      <c r="P55" s="157">
        <v>0</v>
      </c>
      <c r="Q55" s="164">
        <v>0</v>
      </c>
      <c r="R55" s="157">
        <v>0</v>
      </c>
      <c r="S55" s="164">
        <v>0</v>
      </c>
      <c r="T55" s="157">
        <v>0</v>
      </c>
      <c r="U55" s="164">
        <v>0</v>
      </c>
      <c r="V55" s="157">
        <v>0</v>
      </c>
      <c r="W55" s="164">
        <v>0</v>
      </c>
      <c r="X55" s="157">
        <v>0</v>
      </c>
      <c r="Y55" s="164">
        <v>0</v>
      </c>
      <c r="Z55" s="157">
        <v>0</v>
      </c>
      <c r="AA55" s="164">
        <v>0</v>
      </c>
      <c r="AB55" s="157">
        <f t="shared" si="15"/>
        <v>0</v>
      </c>
      <c r="AC55" s="157">
        <f t="shared" si="16"/>
        <v>0</v>
      </c>
    </row>
    <row r="56" spans="1:29" s="16" customFormat="1" ht="15.75" x14ac:dyDescent="0.25">
      <c r="A56" s="147" t="s">
        <v>511</v>
      </c>
      <c r="B56" s="156" t="s">
        <v>512</v>
      </c>
      <c r="C56" s="157">
        <f t="shared" si="12"/>
        <v>0</v>
      </c>
      <c r="D56" s="157">
        <f t="shared" si="13"/>
        <v>0</v>
      </c>
      <c r="E56" s="157">
        <v>0</v>
      </c>
      <c r="F56" s="158">
        <f t="shared" si="14"/>
        <v>0</v>
      </c>
      <c r="G56" s="157">
        <v>0</v>
      </c>
      <c r="H56" s="157">
        <v>0</v>
      </c>
      <c r="I56" s="164">
        <v>0</v>
      </c>
      <c r="J56" s="159">
        <v>0</v>
      </c>
      <c r="K56" s="164">
        <v>0</v>
      </c>
      <c r="L56" s="157">
        <v>0</v>
      </c>
      <c r="M56" s="164">
        <v>0</v>
      </c>
      <c r="N56" s="157">
        <v>0</v>
      </c>
      <c r="O56" s="164">
        <v>0</v>
      </c>
      <c r="P56" s="157">
        <v>0</v>
      </c>
      <c r="Q56" s="164">
        <v>0</v>
      </c>
      <c r="R56" s="157">
        <v>0</v>
      </c>
      <c r="S56" s="164">
        <v>0</v>
      </c>
      <c r="T56" s="157">
        <v>0</v>
      </c>
      <c r="U56" s="164">
        <v>0</v>
      </c>
      <c r="V56" s="157">
        <v>0</v>
      </c>
      <c r="W56" s="164">
        <v>0</v>
      </c>
      <c r="X56" s="157">
        <v>0</v>
      </c>
      <c r="Y56" s="164">
        <v>0</v>
      </c>
      <c r="Z56" s="157">
        <v>0</v>
      </c>
      <c r="AA56" s="164">
        <v>0</v>
      </c>
      <c r="AB56" s="157">
        <f t="shared" si="15"/>
        <v>0</v>
      </c>
      <c r="AC56" s="157">
        <f t="shared" si="16"/>
        <v>0</v>
      </c>
    </row>
    <row r="57" spans="1:29" s="16" customFormat="1" ht="18.75" x14ac:dyDescent="0.25">
      <c r="A57" s="147" t="s">
        <v>513</v>
      </c>
      <c r="B57" s="156" t="s">
        <v>514</v>
      </c>
      <c r="C57" s="152">
        <f t="shared" si="12"/>
        <v>482</v>
      </c>
      <c r="D57" s="152">
        <f t="shared" si="13"/>
        <v>66</v>
      </c>
      <c r="E57" s="152">
        <v>0</v>
      </c>
      <c r="F57" s="153">
        <f t="shared" si="14"/>
        <v>482</v>
      </c>
      <c r="G57" s="62">
        <v>0</v>
      </c>
      <c r="H57" s="62">
        <v>482</v>
      </c>
      <c r="I57" s="164">
        <v>0</v>
      </c>
      <c r="J57" s="154">
        <v>66</v>
      </c>
      <c r="K57" s="164">
        <v>1</v>
      </c>
      <c r="L57" s="62">
        <v>0</v>
      </c>
      <c r="M57" s="164">
        <v>0</v>
      </c>
      <c r="N57" s="62">
        <v>0</v>
      </c>
      <c r="O57" s="164">
        <v>0</v>
      </c>
      <c r="P57" s="62">
        <v>0</v>
      </c>
      <c r="Q57" s="164">
        <v>0</v>
      </c>
      <c r="R57" s="62">
        <v>0</v>
      </c>
      <c r="S57" s="164">
        <v>0</v>
      </c>
      <c r="T57" s="62">
        <v>0</v>
      </c>
      <c r="U57" s="164">
        <v>0</v>
      </c>
      <c r="V57" s="62">
        <v>0</v>
      </c>
      <c r="W57" s="164">
        <v>0</v>
      </c>
      <c r="X57" s="62">
        <v>0</v>
      </c>
      <c r="Y57" s="164">
        <v>0</v>
      </c>
      <c r="Z57" s="62">
        <v>0</v>
      </c>
      <c r="AA57" s="164">
        <v>0</v>
      </c>
      <c r="AB57" s="152">
        <f t="shared" si="15"/>
        <v>482</v>
      </c>
      <c r="AC57" s="152">
        <f t="shared" si="16"/>
        <v>66</v>
      </c>
    </row>
    <row r="58" spans="1:29" ht="31.5" x14ac:dyDescent="0.25">
      <c r="A58" s="143" t="s">
        <v>22</v>
      </c>
      <c r="B58" s="160" t="s">
        <v>515</v>
      </c>
      <c r="C58" s="161">
        <f t="shared" si="12"/>
        <v>0</v>
      </c>
      <c r="D58" s="161">
        <f t="shared" si="13"/>
        <v>0</v>
      </c>
      <c r="E58" s="161">
        <v>0</v>
      </c>
      <c r="F58" s="162">
        <f t="shared" si="14"/>
        <v>0</v>
      </c>
      <c r="G58" s="122">
        <v>0</v>
      </c>
      <c r="H58" s="122">
        <v>0</v>
      </c>
      <c r="I58" s="163">
        <v>0</v>
      </c>
      <c r="J58" s="142">
        <v>0</v>
      </c>
      <c r="K58" s="163">
        <v>0</v>
      </c>
      <c r="L58" s="122">
        <v>0</v>
      </c>
      <c r="M58" s="163">
        <v>0</v>
      </c>
      <c r="N58" s="122">
        <v>0</v>
      </c>
      <c r="O58" s="163">
        <v>0</v>
      </c>
      <c r="P58" s="122">
        <v>0</v>
      </c>
      <c r="Q58" s="163">
        <v>0</v>
      </c>
      <c r="R58" s="122">
        <v>0</v>
      </c>
      <c r="S58" s="163">
        <v>0</v>
      </c>
      <c r="T58" s="122">
        <v>0</v>
      </c>
      <c r="U58" s="163">
        <v>0</v>
      </c>
      <c r="V58" s="122">
        <v>0</v>
      </c>
      <c r="W58" s="163">
        <v>0</v>
      </c>
      <c r="X58" s="122">
        <v>0</v>
      </c>
      <c r="Y58" s="163">
        <v>0</v>
      </c>
      <c r="Z58" s="122">
        <v>0</v>
      </c>
      <c r="AA58" s="163">
        <v>0</v>
      </c>
      <c r="AB58" s="161">
        <f t="shared" si="15"/>
        <v>0</v>
      </c>
      <c r="AC58" s="161">
        <f t="shared" si="16"/>
        <v>0</v>
      </c>
    </row>
    <row r="59" spans="1:29" ht="15.75" x14ac:dyDescent="0.25">
      <c r="A59" s="143" t="s">
        <v>25</v>
      </c>
      <c r="B59" s="144" t="s">
        <v>516</v>
      </c>
      <c r="C59" s="152"/>
      <c r="D59" s="152"/>
      <c r="E59" s="152"/>
      <c r="F59" s="153"/>
      <c r="G59" s="62"/>
      <c r="H59" s="62"/>
      <c r="I59" s="164"/>
      <c r="J59" s="154"/>
      <c r="K59" s="164"/>
      <c r="L59" s="62"/>
      <c r="M59" s="164"/>
      <c r="N59" s="62"/>
      <c r="O59" s="164"/>
      <c r="P59" s="62"/>
      <c r="Q59" s="164"/>
      <c r="R59" s="62"/>
      <c r="S59" s="164"/>
      <c r="T59" s="62"/>
      <c r="U59" s="164"/>
      <c r="V59" s="62"/>
      <c r="W59" s="164"/>
      <c r="X59" s="62"/>
      <c r="Y59" s="164"/>
      <c r="Z59" s="62"/>
      <c r="AA59" s="164"/>
      <c r="AB59" s="152"/>
      <c r="AC59" s="152"/>
    </row>
    <row r="60" spans="1:29" s="16" customFormat="1" ht="15.75" x14ac:dyDescent="0.25">
      <c r="A60" s="147" t="s">
        <v>517</v>
      </c>
      <c r="B60" s="156" t="s">
        <v>495</v>
      </c>
      <c r="C60" s="157">
        <f t="shared" si="12"/>
        <v>0</v>
      </c>
      <c r="D60" s="157">
        <f t="shared" si="13"/>
        <v>0</v>
      </c>
      <c r="E60" s="157">
        <v>0</v>
      </c>
      <c r="F60" s="158">
        <f t="shared" si="14"/>
        <v>0</v>
      </c>
      <c r="G60" s="157">
        <v>0</v>
      </c>
      <c r="H60" s="157">
        <v>0</v>
      </c>
      <c r="I60" s="164">
        <v>0</v>
      </c>
      <c r="J60" s="159">
        <v>0</v>
      </c>
      <c r="K60" s="164">
        <v>0</v>
      </c>
      <c r="L60" s="157">
        <v>0</v>
      </c>
      <c r="M60" s="164">
        <v>0</v>
      </c>
      <c r="N60" s="157">
        <v>0</v>
      </c>
      <c r="O60" s="164">
        <v>0</v>
      </c>
      <c r="P60" s="157">
        <v>0</v>
      </c>
      <c r="Q60" s="164">
        <v>0</v>
      </c>
      <c r="R60" s="157">
        <v>0</v>
      </c>
      <c r="S60" s="164">
        <v>0</v>
      </c>
      <c r="T60" s="157">
        <v>0</v>
      </c>
      <c r="U60" s="164">
        <v>0</v>
      </c>
      <c r="V60" s="157">
        <v>0</v>
      </c>
      <c r="W60" s="164">
        <v>0</v>
      </c>
      <c r="X60" s="157">
        <v>0</v>
      </c>
      <c r="Y60" s="164">
        <v>0</v>
      </c>
      <c r="Z60" s="157">
        <v>0</v>
      </c>
      <c r="AA60" s="164">
        <v>0</v>
      </c>
      <c r="AB60" s="157">
        <f t="shared" si="15"/>
        <v>0</v>
      </c>
      <c r="AC60" s="157">
        <f t="shared" si="16"/>
        <v>0</v>
      </c>
    </row>
    <row r="61" spans="1:29" s="16" customFormat="1" ht="15.75" x14ac:dyDescent="0.25">
      <c r="A61" s="147" t="s">
        <v>518</v>
      </c>
      <c r="B61" s="156" t="s">
        <v>482</v>
      </c>
      <c r="C61" s="157">
        <f t="shared" si="12"/>
        <v>0</v>
      </c>
      <c r="D61" s="157">
        <f t="shared" si="13"/>
        <v>0</v>
      </c>
      <c r="E61" s="157">
        <v>0</v>
      </c>
      <c r="F61" s="158">
        <f t="shared" si="14"/>
        <v>0</v>
      </c>
      <c r="G61" s="157">
        <v>0</v>
      </c>
      <c r="H61" s="157">
        <v>0</v>
      </c>
      <c r="I61" s="164">
        <v>0</v>
      </c>
      <c r="J61" s="159">
        <v>0</v>
      </c>
      <c r="K61" s="164">
        <v>0</v>
      </c>
      <c r="L61" s="157">
        <v>0</v>
      </c>
      <c r="M61" s="164">
        <v>0</v>
      </c>
      <c r="N61" s="157">
        <v>0</v>
      </c>
      <c r="O61" s="164">
        <v>0</v>
      </c>
      <c r="P61" s="157">
        <v>0</v>
      </c>
      <c r="Q61" s="164">
        <v>0</v>
      </c>
      <c r="R61" s="157">
        <v>0</v>
      </c>
      <c r="S61" s="164">
        <v>0</v>
      </c>
      <c r="T61" s="157">
        <v>0</v>
      </c>
      <c r="U61" s="164">
        <v>0</v>
      </c>
      <c r="V61" s="157">
        <v>0</v>
      </c>
      <c r="W61" s="164">
        <v>0</v>
      </c>
      <c r="X61" s="157">
        <v>0</v>
      </c>
      <c r="Y61" s="164">
        <v>0</v>
      </c>
      <c r="Z61" s="157">
        <v>0</v>
      </c>
      <c r="AA61" s="164">
        <v>0</v>
      </c>
      <c r="AB61" s="157">
        <f t="shared" si="15"/>
        <v>0</v>
      </c>
      <c r="AC61" s="157">
        <f t="shared" si="16"/>
        <v>0</v>
      </c>
    </row>
    <row r="62" spans="1:29" s="16" customFormat="1" ht="15.75" x14ac:dyDescent="0.25">
      <c r="A62" s="147" t="s">
        <v>519</v>
      </c>
      <c r="B62" s="156" t="s">
        <v>484</v>
      </c>
      <c r="C62" s="157">
        <f t="shared" si="12"/>
        <v>0</v>
      </c>
      <c r="D62" s="157">
        <f t="shared" si="13"/>
        <v>0</v>
      </c>
      <c r="E62" s="157">
        <v>0</v>
      </c>
      <c r="F62" s="158">
        <f t="shared" si="14"/>
        <v>0</v>
      </c>
      <c r="G62" s="157">
        <v>0</v>
      </c>
      <c r="H62" s="157">
        <v>0</v>
      </c>
      <c r="I62" s="164">
        <v>0</v>
      </c>
      <c r="J62" s="159">
        <v>0</v>
      </c>
      <c r="K62" s="164">
        <v>0</v>
      </c>
      <c r="L62" s="157">
        <v>0</v>
      </c>
      <c r="M62" s="164">
        <v>0</v>
      </c>
      <c r="N62" s="157">
        <v>0</v>
      </c>
      <c r="O62" s="164">
        <v>0</v>
      </c>
      <c r="P62" s="157">
        <v>0</v>
      </c>
      <c r="Q62" s="164">
        <v>0</v>
      </c>
      <c r="R62" s="157">
        <v>0</v>
      </c>
      <c r="S62" s="164">
        <v>0</v>
      </c>
      <c r="T62" s="157">
        <v>0</v>
      </c>
      <c r="U62" s="164">
        <v>0</v>
      </c>
      <c r="V62" s="157">
        <v>0</v>
      </c>
      <c r="W62" s="164">
        <v>0</v>
      </c>
      <c r="X62" s="157">
        <v>0</v>
      </c>
      <c r="Y62" s="164">
        <v>0</v>
      </c>
      <c r="Z62" s="157">
        <v>0</v>
      </c>
      <c r="AA62" s="164">
        <v>0</v>
      </c>
      <c r="AB62" s="157">
        <f t="shared" si="15"/>
        <v>0</v>
      </c>
      <c r="AC62" s="157">
        <f t="shared" si="16"/>
        <v>0</v>
      </c>
    </row>
    <row r="63" spans="1:29" s="16" customFormat="1" ht="15.75" x14ac:dyDescent="0.25">
      <c r="A63" s="147" t="s">
        <v>520</v>
      </c>
      <c r="B63" s="156" t="s">
        <v>521</v>
      </c>
      <c r="C63" s="157">
        <f t="shared" si="12"/>
        <v>0</v>
      </c>
      <c r="D63" s="157">
        <f t="shared" si="13"/>
        <v>0</v>
      </c>
      <c r="E63" s="157">
        <v>0</v>
      </c>
      <c r="F63" s="158">
        <f t="shared" si="14"/>
        <v>0</v>
      </c>
      <c r="G63" s="157">
        <v>0</v>
      </c>
      <c r="H63" s="157">
        <v>0</v>
      </c>
      <c r="I63" s="164">
        <v>0</v>
      </c>
      <c r="J63" s="159">
        <v>0</v>
      </c>
      <c r="K63" s="164">
        <v>0</v>
      </c>
      <c r="L63" s="157">
        <v>0</v>
      </c>
      <c r="M63" s="164">
        <v>0</v>
      </c>
      <c r="N63" s="157">
        <v>0</v>
      </c>
      <c r="O63" s="164">
        <v>0</v>
      </c>
      <c r="P63" s="157">
        <v>0</v>
      </c>
      <c r="Q63" s="164">
        <v>0</v>
      </c>
      <c r="R63" s="157">
        <v>0</v>
      </c>
      <c r="S63" s="164">
        <v>0</v>
      </c>
      <c r="T63" s="157">
        <v>0</v>
      </c>
      <c r="U63" s="164">
        <v>0</v>
      </c>
      <c r="V63" s="157">
        <v>0</v>
      </c>
      <c r="W63" s="164">
        <v>0</v>
      </c>
      <c r="X63" s="157">
        <v>0</v>
      </c>
      <c r="Y63" s="164">
        <v>0</v>
      </c>
      <c r="Z63" s="157">
        <v>0</v>
      </c>
      <c r="AA63" s="164">
        <v>0</v>
      </c>
      <c r="AB63" s="157">
        <f t="shared" si="15"/>
        <v>0</v>
      </c>
      <c r="AC63" s="157">
        <f t="shared" si="16"/>
        <v>0</v>
      </c>
    </row>
    <row r="64" spans="1:29" s="16" customFormat="1" ht="18.75" x14ac:dyDescent="0.25">
      <c r="A64" s="147" t="s">
        <v>522</v>
      </c>
      <c r="B64" s="156" t="s">
        <v>514</v>
      </c>
      <c r="C64" s="152">
        <f t="shared" si="12"/>
        <v>482</v>
      </c>
      <c r="D64" s="152">
        <f t="shared" si="13"/>
        <v>66</v>
      </c>
      <c r="E64" s="152">
        <v>0</v>
      </c>
      <c r="F64" s="153">
        <f t="shared" si="14"/>
        <v>482</v>
      </c>
      <c r="G64" s="62">
        <v>0</v>
      </c>
      <c r="H64" s="62">
        <v>482</v>
      </c>
      <c r="I64" s="164">
        <v>0</v>
      </c>
      <c r="J64" s="154">
        <v>66</v>
      </c>
      <c r="K64" s="164">
        <v>1</v>
      </c>
      <c r="L64" s="62">
        <v>0</v>
      </c>
      <c r="M64" s="164">
        <v>0</v>
      </c>
      <c r="N64" s="62">
        <v>0</v>
      </c>
      <c r="O64" s="164">
        <v>0</v>
      </c>
      <c r="P64" s="62">
        <v>0</v>
      </c>
      <c r="Q64" s="164">
        <v>0</v>
      </c>
      <c r="R64" s="62">
        <v>0</v>
      </c>
      <c r="S64" s="164">
        <v>0</v>
      </c>
      <c r="T64" s="62">
        <v>0</v>
      </c>
      <c r="U64" s="164">
        <v>0</v>
      </c>
      <c r="V64" s="62">
        <v>0</v>
      </c>
      <c r="W64" s="164">
        <v>0</v>
      </c>
      <c r="X64" s="62">
        <v>0</v>
      </c>
      <c r="Y64" s="164">
        <v>0</v>
      </c>
      <c r="Z64" s="62">
        <v>0</v>
      </c>
      <c r="AA64" s="164">
        <v>0</v>
      </c>
      <c r="AB64" s="152">
        <f t="shared" si="15"/>
        <v>482</v>
      </c>
      <c r="AC64" s="152">
        <f t="shared" si="16"/>
        <v>66</v>
      </c>
    </row>
  </sheetData>
  <mergeCells count="31">
    <mergeCell ref="P20:S20"/>
    <mergeCell ref="T20:W20"/>
    <mergeCell ref="X20:AA20"/>
    <mergeCell ref="AB20:AC21"/>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L20:O20"/>
    <mergeCell ref="A12:AC12"/>
    <mergeCell ref="A4:AC4"/>
    <mergeCell ref="A6:AC6"/>
    <mergeCell ref="A8:AC8"/>
    <mergeCell ref="A9:AC9"/>
    <mergeCell ref="A11:AC11"/>
  </mergeCells>
  <conditionalFormatting sqref="C24:AC64">
    <cfRule type="cellIs" dxfId="0" priority="1" operator="equal">
      <formula>0</formula>
    </cfRule>
  </conditionalFormatting>
  <pageMargins left="0.7" right="0.7" top="0.75" bottom="0.75" header="0.3" footer="0.3"/>
  <ignoredErrors>
    <ignoredError sqref="C30:F30 AB30:AC30" formula="1"/>
    <ignoredError sqref="A30:A59" numberStoredAsText="1"/>
  </ignoredErrors>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15" sqref="A15:AV15"/>
    </sheetView>
  </sheetViews>
  <sheetFormatPr defaultRowHeight="15" x14ac:dyDescent="0.25"/>
  <cols>
    <col min="1" max="1" width="8.7109375" style="17" customWidth="1"/>
    <col min="2" max="2" width="23.7109375" style="17" customWidth="1"/>
    <col min="3" max="3" width="15.7109375" style="17" customWidth="1"/>
    <col min="4" max="4" width="17.7109375" style="17" customWidth="1"/>
    <col min="5" max="12" width="6.7109375" style="17" customWidth="1"/>
    <col min="13" max="13" width="15.7109375" style="17" customWidth="1"/>
    <col min="14" max="14" width="20.7109375" style="17" customWidth="1"/>
    <col min="15" max="15" width="25.7109375" style="17" customWidth="1"/>
    <col min="16" max="18" width="20.7109375" style="17" customWidth="1"/>
    <col min="19" max="22" width="10.7109375" style="17" customWidth="1"/>
    <col min="23" max="24" width="15.7109375" style="17" customWidth="1"/>
    <col min="25" max="25" width="20.7109375" style="17" customWidth="1"/>
    <col min="26" max="26" width="10.7109375" style="17" customWidth="1"/>
    <col min="27" max="27" width="15.7109375" style="17" customWidth="1"/>
    <col min="28" max="29" width="20.7109375" style="17" customWidth="1"/>
    <col min="30" max="30" width="15.7109375" style="17" customWidth="1"/>
    <col min="31" max="31" width="20.7109375" style="17" customWidth="1"/>
    <col min="32" max="43" width="15.7109375" style="17" customWidth="1"/>
    <col min="44" max="48" width="20.7109375" style="17" customWidth="1"/>
    <col min="49" max="16384" width="9.140625" style="17"/>
  </cols>
  <sheetData>
    <row r="1" spans="1:48" ht="18.75" x14ac:dyDescent="0.25">
      <c r="A1" s="165"/>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c r="AM1" s="165"/>
      <c r="AN1" s="165"/>
      <c r="AO1" s="165"/>
      <c r="AP1" s="165"/>
      <c r="AQ1" s="165"/>
      <c r="AR1" s="165"/>
      <c r="AS1" s="165"/>
      <c r="AT1" s="165"/>
      <c r="AU1" s="165"/>
      <c r="AV1" s="3" t="s">
        <v>0</v>
      </c>
    </row>
    <row r="2" spans="1:48" ht="18.75" x14ac:dyDescent="0.3">
      <c r="A2" s="165"/>
      <c r="B2" s="165"/>
      <c r="C2" s="165"/>
      <c r="D2" s="165"/>
      <c r="E2" s="165"/>
      <c r="F2" s="165"/>
      <c r="G2" s="165"/>
      <c r="H2" s="165"/>
      <c r="I2" s="165"/>
      <c r="J2" s="165"/>
      <c r="K2" s="165"/>
      <c r="L2" s="165"/>
      <c r="M2" s="165"/>
      <c r="N2" s="165"/>
      <c r="O2" s="165"/>
      <c r="P2" s="165"/>
      <c r="Q2" s="165"/>
      <c r="R2" s="165"/>
      <c r="S2" s="165"/>
      <c r="T2" s="165"/>
      <c r="U2" s="165"/>
      <c r="V2" s="165"/>
      <c r="W2" s="165"/>
      <c r="X2" s="165"/>
      <c r="Y2" s="165"/>
      <c r="Z2" s="165"/>
      <c r="AA2" s="165"/>
      <c r="AB2" s="165"/>
      <c r="AC2" s="165"/>
      <c r="AD2" s="165"/>
      <c r="AE2" s="165"/>
      <c r="AF2" s="165"/>
      <c r="AG2" s="165"/>
      <c r="AH2" s="165"/>
      <c r="AI2" s="165"/>
      <c r="AJ2" s="165"/>
      <c r="AK2" s="165"/>
      <c r="AL2" s="165"/>
      <c r="AM2" s="165"/>
      <c r="AN2" s="165"/>
      <c r="AO2" s="165"/>
      <c r="AP2" s="165"/>
      <c r="AQ2" s="165"/>
      <c r="AR2" s="165"/>
      <c r="AS2" s="165"/>
      <c r="AT2" s="165"/>
      <c r="AU2" s="165"/>
      <c r="AV2" s="4" t="s">
        <v>1</v>
      </c>
    </row>
    <row r="3" spans="1:48" ht="18.75" x14ac:dyDescent="0.3">
      <c r="A3" s="165"/>
      <c r="B3" s="165"/>
      <c r="C3" s="165"/>
      <c r="D3" s="165"/>
      <c r="E3" s="165"/>
      <c r="F3" s="165"/>
      <c r="G3" s="165"/>
      <c r="H3" s="165"/>
      <c r="I3" s="165"/>
      <c r="J3" s="165"/>
      <c r="K3" s="165"/>
      <c r="L3" s="165"/>
      <c r="M3" s="165"/>
      <c r="N3" s="165"/>
      <c r="O3" s="165"/>
      <c r="P3" s="165"/>
      <c r="Q3" s="165"/>
      <c r="R3" s="165"/>
      <c r="S3" s="165"/>
      <c r="T3" s="165"/>
      <c r="U3" s="165"/>
      <c r="V3" s="165"/>
      <c r="W3" s="165"/>
      <c r="X3" s="165"/>
      <c r="Y3" s="165"/>
      <c r="Z3" s="165"/>
      <c r="AA3" s="165"/>
      <c r="AB3" s="165"/>
      <c r="AC3" s="165"/>
      <c r="AD3" s="165"/>
      <c r="AE3" s="165"/>
      <c r="AF3" s="165"/>
      <c r="AG3" s="165"/>
      <c r="AH3" s="165"/>
      <c r="AI3" s="165"/>
      <c r="AJ3" s="165"/>
      <c r="AK3" s="165"/>
      <c r="AL3" s="165"/>
      <c r="AM3" s="165"/>
      <c r="AN3" s="165"/>
      <c r="AO3" s="165"/>
      <c r="AP3" s="165"/>
      <c r="AQ3" s="165"/>
      <c r="AR3" s="165"/>
      <c r="AS3" s="165"/>
      <c r="AT3" s="165"/>
      <c r="AU3" s="165"/>
      <c r="AV3" s="4" t="s">
        <v>2</v>
      </c>
    </row>
    <row r="4" spans="1:48" ht="18.75" x14ac:dyDescent="0.3">
      <c r="A4" s="165"/>
      <c r="B4" s="165"/>
      <c r="C4" s="165"/>
      <c r="D4" s="165"/>
      <c r="E4" s="165"/>
      <c r="F4" s="165"/>
      <c r="G4" s="165"/>
      <c r="H4" s="165"/>
      <c r="I4" s="165"/>
      <c r="J4" s="165"/>
      <c r="K4" s="165"/>
      <c r="L4" s="165"/>
      <c r="M4" s="165"/>
      <c r="N4" s="165"/>
      <c r="O4" s="165"/>
      <c r="P4" s="165"/>
      <c r="Q4" s="165"/>
      <c r="R4" s="165"/>
      <c r="S4" s="165"/>
      <c r="T4" s="165"/>
      <c r="U4" s="165"/>
      <c r="V4" s="165"/>
      <c r="W4" s="165"/>
      <c r="X4" s="165"/>
      <c r="Y4" s="165"/>
      <c r="Z4" s="165"/>
      <c r="AA4" s="165"/>
      <c r="AB4" s="165"/>
      <c r="AC4" s="165"/>
      <c r="AD4" s="165"/>
      <c r="AE4" s="165"/>
      <c r="AF4" s="165"/>
      <c r="AG4" s="165"/>
      <c r="AH4" s="165"/>
      <c r="AI4" s="165"/>
      <c r="AJ4" s="165"/>
      <c r="AK4" s="165"/>
      <c r="AL4" s="165"/>
      <c r="AM4" s="165"/>
      <c r="AN4" s="165"/>
      <c r="AO4" s="165"/>
      <c r="AP4" s="165"/>
      <c r="AQ4" s="165"/>
      <c r="AR4" s="165"/>
      <c r="AS4" s="165"/>
      <c r="AT4" s="165"/>
      <c r="AU4" s="165"/>
      <c r="AV4" s="4"/>
    </row>
    <row r="5" spans="1:48" ht="15.75" x14ac:dyDescent="0.25">
      <c r="A5" s="204">
        <f>'1. паспорт местоположение'!A5</f>
        <v>2022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row>
    <row r="6" spans="1:48" ht="18.75" x14ac:dyDescent="0.3">
      <c r="A6" s="165"/>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65"/>
      <c r="AL6" s="165"/>
      <c r="AM6" s="165"/>
      <c r="AN6" s="165"/>
      <c r="AO6" s="165"/>
      <c r="AP6" s="165"/>
      <c r="AQ6" s="165"/>
      <c r="AR6" s="165"/>
      <c r="AS6" s="165"/>
      <c r="AT6" s="165"/>
      <c r="AU6" s="165"/>
      <c r="AV6" s="4"/>
    </row>
    <row r="7" spans="1:48" ht="18.75" x14ac:dyDescent="0.25">
      <c r="A7" s="203" t="s">
        <v>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row>
    <row r="8" spans="1:48"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row>
    <row r="9" spans="1:48" ht="15.75" x14ac:dyDescent="0.25">
      <c r="A9" s="205" t="str">
        <f>'1. паспорт местоположение'!A9</f>
        <v>ООО "Электрические сети"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1" t="s">
        <v>131</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1" spans="1:48" ht="18.75" x14ac:dyDescent="0.2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row>
    <row r="12" spans="1:48" ht="15.75" x14ac:dyDescent="0.25">
      <c r="A12" s="206" t="str">
        <f>'1. паспорт местоположение'!A12</f>
        <v>L_222621094</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201" t="s">
        <v>129</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4" spans="1:48"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ht="15.75" x14ac:dyDescent="0.25">
      <c r="A15" s="205" t="str">
        <f>'1. паспорт местоположение'!A15</f>
        <v>Установка приборов учета согласно ПП №522 от 27.12.2018г. (2022г.) с количеством точек 262шт.</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201" t="s">
        <v>130</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8.75" x14ac:dyDescent="0.3">
      <c r="A18" s="325" t="s">
        <v>524</v>
      </c>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c r="AP19" s="324"/>
      <c r="AQ19" s="324"/>
      <c r="AR19" s="324"/>
      <c r="AS19" s="324"/>
      <c r="AT19" s="324"/>
      <c r="AU19" s="324"/>
      <c r="AV19" s="324"/>
    </row>
    <row r="20" spans="1:48" s="18" customFormat="1" ht="50.1" customHeight="1" x14ac:dyDescent="0.25">
      <c r="A20" s="326" t="s">
        <v>525</v>
      </c>
      <c r="B20" s="329" t="s">
        <v>526</v>
      </c>
      <c r="C20" s="326" t="s">
        <v>527</v>
      </c>
      <c r="D20" s="326" t="s">
        <v>528</v>
      </c>
      <c r="E20" s="332" t="s">
        <v>529</v>
      </c>
      <c r="F20" s="333"/>
      <c r="G20" s="333"/>
      <c r="H20" s="333"/>
      <c r="I20" s="333"/>
      <c r="J20" s="333"/>
      <c r="K20" s="333"/>
      <c r="L20" s="334"/>
      <c r="M20" s="326" t="s">
        <v>530</v>
      </c>
      <c r="N20" s="326" t="s">
        <v>531</v>
      </c>
      <c r="O20" s="326" t="s">
        <v>532</v>
      </c>
      <c r="P20" s="336" t="s">
        <v>533</v>
      </c>
      <c r="Q20" s="336" t="s">
        <v>534</v>
      </c>
      <c r="R20" s="336" t="s">
        <v>535</v>
      </c>
      <c r="S20" s="336" t="s">
        <v>536</v>
      </c>
      <c r="T20" s="336"/>
      <c r="U20" s="339" t="s">
        <v>537</v>
      </c>
      <c r="V20" s="339" t="s">
        <v>538</v>
      </c>
      <c r="W20" s="336" t="s">
        <v>539</v>
      </c>
      <c r="X20" s="336" t="s">
        <v>540</v>
      </c>
      <c r="Y20" s="336" t="s">
        <v>541</v>
      </c>
      <c r="Z20" s="335" t="s">
        <v>542</v>
      </c>
      <c r="AA20" s="336" t="s">
        <v>543</v>
      </c>
      <c r="AB20" s="336" t="s">
        <v>544</v>
      </c>
      <c r="AC20" s="336" t="s">
        <v>545</v>
      </c>
      <c r="AD20" s="336" t="s">
        <v>546</v>
      </c>
      <c r="AE20" s="336" t="s">
        <v>547</v>
      </c>
      <c r="AF20" s="336" t="s">
        <v>548</v>
      </c>
      <c r="AG20" s="336"/>
      <c r="AH20" s="336"/>
      <c r="AI20" s="336"/>
      <c r="AJ20" s="336"/>
      <c r="AK20" s="336"/>
      <c r="AL20" s="336" t="s">
        <v>549</v>
      </c>
      <c r="AM20" s="336"/>
      <c r="AN20" s="336"/>
      <c r="AO20" s="336"/>
      <c r="AP20" s="336" t="s">
        <v>550</v>
      </c>
      <c r="AQ20" s="336"/>
      <c r="AR20" s="336" t="s">
        <v>551</v>
      </c>
      <c r="AS20" s="336" t="s">
        <v>552</v>
      </c>
      <c r="AT20" s="336" t="s">
        <v>553</v>
      </c>
      <c r="AU20" s="336" t="s">
        <v>554</v>
      </c>
      <c r="AV20" s="336" t="s">
        <v>555</v>
      </c>
    </row>
    <row r="21" spans="1:48" s="18" customFormat="1" ht="60" customHeight="1" x14ac:dyDescent="0.25">
      <c r="A21" s="327"/>
      <c r="B21" s="330"/>
      <c r="C21" s="327"/>
      <c r="D21" s="327"/>
      <c r="E21" s="342" t="s">
        <v>556</v>
      </c>
      <c r="F21" s="344" t="s">
        <v>506</v>
      </c>
      <c r="G21" s="344" t="s">
        <v>508</v>
      </c>
      <c r="H21" s="344" t="s">
        <v>510</v>
      </c>
      <c r="I21" s="346" t="s">
        <v>557</v>
      </c>
      <c r="J21" s="346" t="s">
        <v>558</v>
      </c>
      <c r="K21" s="346" t="s">
        <v>559</v>
      </c>
      <c r="L21" s="344" t="s">
        <v>305</v>
      </c>
      <c r="M21" s="327"/>
      <c r="N21" s="327"/>
      <c r="O21" s="327"/>
      <c r="P21" s="336"/>
      <c r="Q21" s="336"/>
      <c r="R21" s="336"/>
      <c r="S21" s="337" t="s">
        <v>560</v>
      </c>
      <c r="T21" s="337" t="s">
        <v>386</v>
      </c>
      <c r="U21" s="339"/>
      <c r="V21" s="339"/>
      <c r="W21" s="336"/>
      <c r="X21" s="336"/>
      <c r="Y21" s="336"/>
      <c r="Z21" s="336"/>
      <c r="AA21" s="336"/>
      <c r="AB21" s="336"/>
      <c r="AC21" s="336"/>
      <c r="AD21" s="336"/>
      <c r="AE21" s="336"/>
      <c r="AF21" s="336" t="s">
        <v>561</v>
      </c>
      <c r="AG21" s="336"/>
      <c r="AH21" s="336" t="s">
        <v>562</v>
      </c>
      <c r="AI21" s="336"/>
      <c r="AJ21" s="326" t="s">
        <v>563</v>
      </c>
      <c r="AK21" s="326" t="s">
        <v>564</v>
      </c>
      <c r="AL21" s="326" t="s">
        <v>565</v>
      </c>
      <c r="AM21" s="326" t="s">
        <v>566</v>
      </c>
      <c r="AN21" s="326" t="s">
        <v>567</v>
      </c>
      <c r="AO21" s="326" t="s">
        <v>568</v>
      </c>
      <c r="AP21" s="326" t="s">
        <v>569</v>
      </c>
      <c r="AQ21" s="340" t="s">
        <v>386</v>
      </c>
      <c r="AR21" s="336"/>
      <c r="AS21" s="336"/>
      <c r="AT21" s="336"/>
      <c r="AU21" s="336"/>
      <c r="AV21" s="336"/>
    </row>
    <row r="22" spans="1:48" s="18" customFormat="1" ht="60" customHeight="1" x14ac:dyDescent="0.25">
      <c r="A22" s="328"/>
      <c r="B22" s="331"/>
      <c r="C22" s="328"/>
      <c r="D22" s="328"/>
      <c r="E22" s="343"/>
      <c r="F22" s="345"/>
      <c r="G22" s="345"/>
      <c r="H22" s="345"/>
      <c r="I22" s="347"/>
      <c r="J22" s="347"/>
      <c r="K22" s="347"/>
      <c r="L22" s="345"/>
      <c r="M22" s="328"/>
      <c r="N22" s="328"/>
      <c r="O22" s="328"/>
      <c r="P22" s="336"/>
      <c r="Q22" s="336"/>
      <c r="R22" s="336"/>
      <c r="S22" s="338"/>
      <c r="T22" s="338"/>
      <c r="U22" s="339"/>
      <c r="V22" s="339"/>
      <c r="W22" s="336"/>
      <c r="X22" s="336"/>
      <c r="Y22" s="336"/>
      <c r="Z22" s="336"/>
      <c r="AA22" s="336"/>
      <c r="AB22" s="336"/>
      <c r="AC22" s="336"/>
      <c r="AD22" s="336"/>
      <c r="AE22" s="336"/>
      <c r="AF22" s="166" t="s">
        <v>570</v>
      </c>
      <c r="AG22" s="166" t="s">
        <v>571</v>
      </c>
      <c r="AH22" s="167" t="s">
        <v>560</v>
      </c>
      <c r="AI22" s="167" t="s">
        <v>386</v>
      </c>
      <c r="AJ22" s="328"/>
      <c r="AK22" s="328"/>
      <c r="AL22" s="328"/>
      <c r="AM22" s="328"/>
      <c r="AN22" s="328"/>
      <c r="AO22" s="328"/>
      <c r="AP22" s="328"/>
      <c r="AQ22" s="341"/>
      <c r="AR22" s="336"/>
      <c r="AS22" s="336"/>
      <c r="AT22" s="336"/>
      <c r="AU22" s="336"/>
      <c r="AV22" s="336"/>
    </row>
    <row r="23" spans="1:48" s="18" customFormat="1" ht="15.75" x14ac:dyDescent="0.25">
      <c r="A23" s="168">
        <v>1</v>
      </c>
      <c r="B23" s="168">
        <v>2</v>
      </c>
      <c r="C23" s="168">
        <v>3</v>
      </c>
      <c r="D23" s="168">
        <v>4</v>
      </c>
      <c r="E23" s="168">
        <v>5</v>
      </c>
      <c r="F23" s="168">
        <v>6</v>
      </c>
      <c r="G23" s="168">
        <v>7</v>
      </c>
      <c r="H23" s="168">
        <v>8</v>
      </c>
      <c r="I23" s="168">
        <v>9</v>
      </c>
      <c r="J23" s="168">
        <v>10</v>
      </c>
      <c r="K23" s="168">
        <v>11</v>
      </c>
      <c r="L23" s="168">
        <v>12</v>
      </c>
      <c r="M23" s="168">
        <v>13</v>
      </c>
      <c r="N23" s="168">
        <v>14</v>
      </c>
      <c r="O23" s="168">
        <v>15</v>
      </c>
      <c r="P23" s="168">
        <v>16</v>
      </c>
      <c r="Q23" s="168">
        <v>17</v>
      </c>
      <c r="R23" s="168">
        <v>18</v>
      </c>
      <c r="S23" s="168">
        <v>19</v>
      </c>
      <c r="T23" s="168">
        <v>20</v>
      </c>
      <c r="U23" s="168">
        <v>21</v>
      </c>
      <c r="V23" s="168">
        <v>22</v>
      </c>
      <c r="W23" s="168">
        <v>23</v>
      </c>
      <c r="X23" s="168">
        <v>24</v>
      </c>
      <c r="Y23" s="168">
        <v>25</v>
      </c>
      <c r="Z23" s="168">
        <v>26</v>
      </c>
      <c r="AA23" s="168">
        <v>27</v>
      </c>
      <c r="AB23" s="168">
        <v>28</v>
      </c>
      <c r="AC23" s="168">
        <v>29</v>
      </c>
      <c r="AD23" s="168">
        <v>30</v>
      </c>
      <c r="AE23" s="168">
        <v>31</v>
      </c>
      <c r="AF23" s="168">
        <v>32</v>
      </c>
      <c r="AG23" s="168">
        <v>33</v>
      </c>
      <c r="AH23" s="168">
        <v>34</v>
      </c>
      <c r="AI23" s="168">
        <v>35</v>
      </c>
      <c r="AJ23" s="168">
        <v>36</v>
      </c>
      <c r="AK23" s="168">
        <v>37</v>
      </c>
      <c r="AL23" s="168">
        <v>38</v>
      </c>
      <c r="AM23" s="168">
        <v>39</v>
      </c>
      <c r="AN23" s="168">
        <v>40</v>
      </c>
      <c r="AO23" s="168">
        <v>41</v>
      </c>
      <c r="AP23" s="168">
        <v>42</v>
      </c>
      <c r="AQ23" s="168">
        <v>43</v>
      </c>
      <c r="AR23" s="168">
        <v>44</v>
      </c>
      <c r="AS23" s="168">
        <v>45</v>
      </c>
      <c r="AT23" s="168">
        <v>46</v>
      </c>
      <c r="AU23" s="168">
        <v>47</v>
      </c>
      <c r="AV23" s="168">
        <v>48</v>
      </c>
    </row>
    <row r="24" spans="1:48" s="18" customFormat="1" ht="110.25" x14ac:dyDescent="0.25">
      <c r="A24" s="353">
        <v>1</v>
      </c>
      <c r="B24" s="353" t="s">
        <v>4</v>
      </c>
      <c r="C24" s="353" t="s">
        <v>633</v>
      </c>
      <c r="D24" s="354" t="s">
        <v>640</v>
      </c>
      <c r="E24" s="353" t="s">
        <v>152</v>
      </c>
      <c r="F24" s="353" t="s">
        <v>152</v>
      </c>
      <c r="G24" s="353" t="s">
        <v>152</v>
      </c>
      <c r="H24" s="353" t="s">
        <v>152</v>
      </c>
      <c r="I24" s="353" t="s">
        <v>152</v>
      </c>
      <c r="J24" s="353" t="s">
        <v>152</v>
      </c>
      <c r="K24" s="353" t="s">
        <v>152</v>
      </c>
      <c r="L24" s="353" t="s">
        <v>152</v>
      </c>
      <c r="M24" s="353" t="s">
        <v>634</v>
      </c>
      <c r="N24" s="353" t="s">
        <v>634</v>
      </c>
      <c r="O24" s="353" t="s">
        <v>4</v>
      </c>
      <c r="P24" s="353">
        <v>1817.15</v>
      </c>
      <c r="Q24" s="353" t="s">
        <v>635</v>
      </c>
      <c r="R24" s="353">
        <v>1817.15</v>
      </c>
      <c r="S24" s="353" t="s">
        <v>636</v>
      </c>
      <c r="T24" s="353" t="s">
        <v>636</v>
      </c>
      <c r="U24" s="353">
        <v>1</v>
      </c>
      <c r="V24" s="353">
        <v>1</v>
      </c>
      <c r="W24" s="353" t="s">
        <v>637</v>
      </c>
      <c r="X24" s="353">
        <v>1817.15</v>
      </c>
      <c r="Y24" s="353" t="s">
        <v>152</v>
      </c>
      <c r="Z24" s="353" t="s">
        <v>152</v>
      </c>
      <c r="AA24" s="353" t="s">
        <v>152</v>
      </c>
      <c r="AB24" s="353">
        <v>1817.15</v>
      </c>
      <c r="AC24" s="353" t="s">
        <v>637</v>
      </c>
      <c r="AD24" s="353">
        <v>2180.5770000000002</v>
      </c>
      <c r="AE24" s="353">
        <v>2180.5770000000002</v>
      </c>
      <c r="AF24" s="353" t="s">
        <v>152</v>
      </c>
      <c r="AG24" s="353" t="s">
        <v>152</v>
      </c>
      <c r="AH24" s="353" t="s">
        <v>152</v>
      </c>
      <c r="AI24" s="353" t="s">
        <v>152</v>
      </c>
      <c r="AJ24" s="353" t="s">
        <v>152</v>
      </c>
      <c r="AK24" s="353" t="s">
        <v>152</v>
      </c>
      <c r="AL24" s="353" t="s">
        <v>638</v>
      </c>
      <c r="AM24" s="353" t="s">
        <v>639</v>
      </c>
      <c r="AN24" s="353">
        <v>44502</v>
      </c>
      <c r="AO24" s="353">
        <v>62</v>
      </c>
      <c r="AP24" s="353">
        <v>44502</v>
      </c>
      <c r="AQ24" s="353">
        <v>44502</v>
      </c>
      <c r="AR24" s="353">
        <v>44512</v>
      </c>
      <c r="AS24" s="353">
        <v>44512</v>
      </c>
      <c r="AT24" s="353">
        <v>44538</v>
      </c>
      <c r="AU24" s="353" t="s">
        <v>152</v>
      </c>
      <c r="AV24" s="353" t="s">
        <v>152</v>
      </c>
    </row>
  </sheetData>
  <mergeCells count="65">
    <mergeCell ref="AV20:AV22"/>
    <mergeCell ref="E21:E22"/>
    <mergeCell ref="F21:F22"/>
    <mergeCell ref="G21:G22"/>
    <mergeCell ref="H21:H22"/>
    <mergeCell ref="I21:I22"/>
    <mergeCell ref="J21:J22"/>
    <mergeCell ref="K21:K22"/>
    <mergeCell ref="L21:L22"/>
    <mergeCell ref="S21:S22"/>
    <mergeCell ref="AL20:AO20"/>
    <mergeCell ref="AP20:AQ20"/>
    <mergeCell ref="AR20:AR22"/>
    <mergeCell ref="AS20:AS22"/>
    <mergeCell ref="AT20:AT22"/>
    <mergeCell ref="AU20:AU22"/>
    <mergeCell ref="AQ21:AQ22"/>
    <mergeCell ref="AA20:AA22"/>
    <mergeCell ref="AB20:AB22"/>
    <mergeCell ref="AC20:AC22"/>
    <mergeCell ref="AD20:AD22"/>
    <mergeCell ref="AE20:AE22"/>
    <mergeCell ref="AF20:AK20"/>
    <mergeCell ref="AF21:AG21"/>
    <mergeCell ref="AH21:AI21"/>
    <mergeCell ref="AJ21:AJ22"/>
    <mergeCell ref="AK21:AK22"/>
    <mergeCell ref="AL21:AL22"/>
    <mergeCell ref="AM21:AM22"/>
    <mergeCell ref="AN21:AN22"/>
    <mergeCell ref="AO21:AO22"/>
    <mergeCell ref="AP21:AP22"/>
    <mergeCell ref="U20:U22"/>
    <mergeCell ref="V20:V22"/>
    <mergeCell ref="W20:W22"/>
    <mergeCell ref="X20:X22"/>
    <mergeCell ref="Y20:Y22"/>
    <mergeCell ref="A19:AV19"/>
    <mergeCell ref="A18:AV18"/>
    <mergeCell ref="A20:A22"/>
    <mergeCell ref="B20:B22"/>
    <mergeCell ref="C20:C22"/>
    <mergeCell ref="D20:D22"/>
    <mergeCell ref="E20:L20"/>
    <mergeCell ref="M20:M22"/>
    <mergeCell ref="Z20:Z22"/>
    <mergeCell ref="N20:N22"/>
    <mergeCell ref="O20:O22"/>
    <mergeCell ref="P20:P22"/>
    <mergeCell ref="Q20:Q22"/>
    <mergeCell ref="R20:R22"/>
    <mergeCell ref="S20:T20"/>
    <mergeCell ref="T21:T22"/>
    <mergeCell ref="A17:AV17"/>
    <mergeCell ref="A5:AV5"/>
    <mergeCell ref="A7:AV7"/>
    <mergeCell ref="A8:AV8"/>
    <mergeCell ref="A9:AV9"/>
    <mergeCell ref="A10:AV10"/>
    <mergeCell ref="A11:AV11"/>
    <mergeCell ref="A12:AV12"/>
    <mergeCell ref="A13:AV13"/>
    <mergeCell ref="A14:AV14"/>
    <mergeCell ref="A15:AV15"/>
    <mergeCell ref="A16:AV1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8"/>
  <sheetViews>
    <sheetView workbookViewId="0">
      <selection activeCell="A15" sqref="A15:B15"/>
    </sheetView>
  </sheetViews>
  <sheetFormatPr defaultRowHeight="15" x14ac:dyDescent="0.25"/>
  <cols>
    <col min="1" max="2" width="65.7109375" customWidth="1"/>
  </cols>
  <sheetData>
    <row r="1" spans="1:2" ht="18.75" x14ac:dyDescent="0.25">
      <c r="A1" s="169"/>
      <c r="B1" s="3" t="s">
        <v>0</v>
      </c>
    </row>
    <row r="2" spans="1:2" ht="18.75" x14ac:dyDescent="0.3">
      <c r="A2" s="169"/>
      <c r="B2" s="4" t="s">
        <v>1</v>
      </c>
    </row>
    <row r="3" spans="1:2" ht="18.75" x14ac:dyDescent="0.3">
      <c r="A3" s="169"/>
      <c r="B3" s="4" t="s">
        <v>572</v>
      </c>
    </row>
    <row r="4" spans="1:2" ht="15.75" x14ac:dyDescent="0.25">
      <c r="A4" s="169"/>
      <c r="B4" s="170"/>
    </row>
    <row r="5" spans="1:2" ht="15.75" x14ac:dyDescent="0.25">
      <c r="A5" s="348">
        <f>'1. паспорт местоположение'!A5</f>
        <v>2022</v>
      </c>
      <c r="B5" s="348"/>
    </row>
    <row r="6" spans="1:2" ht="18.75" x14ac:dyDescent="0.3">
      <c r="A6" s="171"/>
      <c r="B6" s="171"/>
    </row>
    <row r="7" spans="1:2" ht="18.75" x14ac:dyDescent="0.25">
      <c r="A7" s="203" t="s">
        <v>3</v>
      </c>
      <c r="B7" s="203"/>
    </row>
    <row r="8" spans="1:2" ht="18.75" x14ac:dyDescent="0.25">
      <c r="A8" s="55"/>
      <c r="B8" s="55"/>
    </row>
    <row r="9" spans="1:2" ht="15.75" x14ac:dyDescent="0.25">
      <c r="A9" s="205" t="str">
        <f>'1. паспорт местоположение'!A9</f>
        <v>ООО "Электрические сети"</v>
      </c>
      <c r="B9" s="205"/>
    </row>
    <row r="10" spans="1:2" ht="15.75" x14ac:dyDescent="0.25">
      <c r="A10" s="201" t="s">
        <v>131</v>
      </c>
      <c r="B10" s="201"/>
    </row>
    <row r="11" spans="1:2" ht="18.75" x14ac:dyDescent="0.25">
      <c r="A11" s="55"/>
      <c r="B11" s="55"/>
    </row>
    <row r="12" spans="1:2" ht="15.75" x14ac:dyDescent="0.25">
      <c r="A12" s="206" t="str">
        <f>'1. паспорт местоположение'!A12</f>
        <v>L_222621094</v>
      </c>
      <c r="B12" s="205"/>
    </row>
    <row r="13" spans="1:2" ht="15.75" x14ac:dyDescent="0.25">
      <c r="A13" s="201" t="s">
        <v>129</v>
      </c>
      <c r="B13" s="201"/>
    </row>
    <row r="14" spans="1:2" ht="18.75" x14ac:dyDescent="0.25">
      <c r="A14" s="138"/>
      <c r="B14" s="138"/>
    </row>
    <row r="15" spans="1:2" ht="31.5" customHeight="1" x14ac:dyDescent="0.25">
      <c r="A15" s="232" t="str">
        <f>'1. паспорт местоположение'!A15</f>
        <v>Установка приборов учета согласно ПП №522 от 27.12.2018г. (2022г.) с количеством точек 262шт.</v>
      </c>
      <c r="B15" s="232"/>
    </row>
    <row r="16" spans="1:2" ht="15.75" x14ac:dyDescent="0.25">
      <c r="A16" s="201" t="s">
        <v>130</v>
      </c>
      <c r="B16" s="201"/>
    </row>
    <row r="17" spans="1:2" ht="15.75" x14ac:dyDescent="0.25">
      <c r="A17" s="169"/>
      <c r="B17" s="172"/>
    </row>
    <row r="18" spans="1:2" ht="18.75" x14ac:dyDescent="0.3">
      <c r="A18" s="349" t="s">
        <v>573</v>
      </c>
      <c r="B18" s="319"/>
    </row>
    <row r="19" spans="1:2" ht="15.75" x14ac:dyDescent="0.25">
      <c r="A19" s="169"/>
      <c r="B19" s="170"/>
    </row>
    <row r="20" spans="1:2" ht="15.75" thickBot="1" x14ac:dyDescent="0.3">
      <c r="A20" s="169"/>
      <c r="B20" s="173"/>
    </row>
    <row r="21" spans="1:2" ht="30.75" thickBot="1" x14ac:dyDescent="0.3">
      <c r="A21" s="174" t="s">
        <v>574</v>
      </c>
      <c r="B21" s="175" t="str">
        <f>'1. паспорт местоположение'!A15</f>
        <v>Установка приборов учета согласно ПП №522 от 27.12.2018г. (2022г.) с количеством точек 262шт.</v>
      </c>
    </row>
    <row r="22" spans="1:2" ht="15.75" thickBot="1" x14ac:dyDescent="0.3">
      <c r="A22" s="176" t="s">
        <v>575</v>
      </c>
      <c r="B22" s="177" t="str">
        <f>'1. паспорт местоположение'!C26</f>
        <v>МР Бирский район, г.Бирск</v>
      </c>
    </row>
    <row r="23" spans="1:2" ht="15.75" thickBot="1" x14ac:dyDescent="0.3">
      <c r="A23" s="176" t="s">
        <v>576</v>
      </c>
      <c r="B23" s="178" t="s">
        <v>632</v>
      </c>
    </row>
    <row r="24" spans="1:2" ht="15.75" thickBot="1" x14ac:dyDescent="0.3">
      <c r="A24" s="176" t="s">
        <v>577</v>
      </c>
      <c r="B24" s="178" t="s">
        <v>15</v>
      </c>
    </row>
    <row r="25" spans="1:2" ht="15.75" thickBot="1" x14ac:dyDescent="0.3">
      <c r="A25" s="179" t="s">
        <v>578</v>
      </c>
      <c r="B25" s="177">
        <v>2022</v>
      </c>
    </row>
    <row r="26" spans="1:2" ht="15.75" thickBot="1" x14ac:dyDescent="0.3">
      <c r="A26" s="180" t="s">
        <v>579</v>
      </c>
      <c r="B26" s="181" t="s">
        <v>580</v>
      </c>
    </row>
    <row r="27" spans="1:2" ht="29.25" thickBot="1" x14ac:dyDescent="0.3">
      <c r="A27" s="182" t="s">
        <v>623</v>
      </c>
      <c r="B27" s="183">
        <f>'1. паспорт местоположение'!C45</f>
        <v>1.0954999999999999</v>
      </c>
    </row>
    <row r="28" spans="1:2" ht="15.75" thickBot="1" x14ac:dyDescent="0.3">
      <c r="A28" s="184" t="s">
        <v>581</v>
      </c>
      <c r="B28" s="175" t="s">
        <v>582</v>
      </c>
    </row>
    <row r="29" spans="1:2" ht="29.25" thickBot="1" x14ac:dyDescent="0.3">
      <c r="A29" s="185" t="s">
        <v>583</v>
      </c>
      <c r="B29" s="175" t="s">
        <v>15</v>
      </c>
    </row>
    <row r="30" spans="1:2" ht="29.25" thickBot="1" x14ac:dyDescent="0.3">
      <c r="A30" s="185" t="s">
        <v>584</v>
      </c>
      <c r="B30" s="175" t="s">
        <v>15</v>
      </c>
    </row>
    <row r="31" spans="1:2" ht="15.75" thickBot="1" x14ac:dyDescent="0.3">
      <c r="A31" s="184" t="s">
        <v>585</v>
      </c>
      <c r="B31" s="175" t="s">
        <v>15</v>
      </c>
    </row>
    <row r="32" spans="1:2" ht="29.25" thickBot="1" x14ac:dyDescent="0.3">
      <c r="A32" s="185" t="s">
        <v>586</v>
      </c>
      <c r="B32" s="175" t="s">
        <v>15</v>
      </c>
    </row>
    <row r="33" spans="1:2" ht="29.25" thickBot="1" x14ac:dyDescent="0.3">
      <c r="A33" s="182" t="s">
        <v>624</v>
      </c>
      <c r="B33" s="175" t="s">
        <v>15</v>
      </c>
    </row>
    <row r="34" spans="1:2" ht="15.75" thickBot="1" x14ac:dyDescent="0.3">
      <c r="A34" s="184" t="s">
        <v>587</v>
      </c>
      <c r="B34" s="175" t="s">
        <v>15</v>
      </c>
    </row>
    <row r="35" spans="1:2" ht="15.75" thickBot="1" x14ac:dyDescent="0.3">
      <c r="A35" s="184" t="s">
        <v>588</v>
      </c>
      <c r="B35" s="175" t="s">
        <v>15</v>
      </c>
    </row>
    <row r="36" spans="1:2" ht="15.75" thickBot="1" x14ac:dyDescent="0.3">
      <c r="A36" s="184" t="s">
        <v>589</v>
      </c>
      <c r="B36" s="175" t="s">
        <v>15</v>
      </c>
    </row>
    <row r="37" spans="1:2" ht="29.25" thickBot="1" x14ac:dyDescent="0.3">
      <c r="A37" s="185" t="s">
        <v>590</v>
      </c>
      <c r="B37" s="175" t="s">
        <v>15</v>
      </c>
    </row>
    <row r="38" spans="1:2" ht="29.25" thickBot="1" x14ac:dyDescent="0.3">
      <c r="A38" s="182" t="s">
        <v>624</v>
      </c>
      <c r="B38" s="175" t="s">
        <v>15</v>
      </c>
    </row>
    <row r="39" spans="1:2" ht="15.75" thickBot="1" x14ac:dyDescent="0.3">
      <c r="A39" s="184" t="s">
        <v>587</v>
      </c>
      <c r="B39" s="175" t="s">
        <v>15</v>
      </c>
    </row>
    <row r="40" spans="1:2" ht="15.75" thickBot="1" x14ac:dyDescent="0.3">
      <c r="A40" s="184" t="s">
        <v>588</v>
      </c>
      <c r="B40" s="175" t="s">
        <v>15</v>
      </c>
    </row>
    <row r="41" spans="1:2" ht="15.75" thickBot="1" x14ac:dyDescent="0.3">
      <c r="A41" s="184" t="s">
        <v>589</v>
      </c>
      <c r="B41" s="175" t="s">
        <v>15</v>
      </c>
    </row>
    <row r="42" spans="1:2" ht="29.25" thickBot="1" x14ac:dyDescent="0.3">
      <c r="A42" s="185" t="s">
        <v>591</v>
      </c>
      <c r="B42" s="175" t="s">
        <v>15</v>
      </c>
    </row>
    <row r="43" spans="1:2" ht="29.25" thickBot="1" x14ac:dyDescent="0.3">
      <c r="A43" s="182" t="s">
        <v>624</v>
      </c>
      <c r="B43" s="175" t="s">
        <v>15</v>
      </c>
    </row>
    <row r="44" spans="1:2" ht="15.75" thickBot="1" x14ac:dyDescent="0.3">
      <c r="A44" s="184" t="s">
        <v>587</v>
      </c>
      <c r="B44" s="175" t="s">
        <v>15</v>
      </c>
    </row>
    <row r="45" spans="1:2" ht="15.75" thickBot="1" x14ac:dyDescent="0.3">
      <c r="A45" s="184" t="s">
        <v>588</v>
      </c>
      <c r="B45" s="175" t="s">
        <v>15</v>
      </c>
    </row>
    <row r="46" spans="1:2" ht="15.75" thickBot="1" x14ac:dyDescent="0.3">
      <c r="A46" s="184" t="s">
        <v>589</v>
      </c>
      <c r="B46" s="175" t="s">
        <v>15</v>
      </c>
    </row>
    <row r="47" spans="1:2" ht="29.25" thickBot="1" x14ac:dyDescent="0.3">
      <c r="A47" s="186" t="s">
        <v>592</v>
      </c>
      <c r="B47" s="175" t="s">
        <v>15</v>
      </c>
    </row>
    <row r="48" spans="1:2" ht="15.75" thickBot="1" x14ac:dyDescent="0.3">
      <c r="A48" s="187" t="s">
        <v>585</v>
      </c>
      <c r="B48" s="175" t="s">
        <v>15</v>
      </c>
    </row>
    <row r="49" spans="1:2" ht="15.75" thickBot="1" x14ac:dyDescent="0.3">
      <c r="A49" s="187" t="s">
        <v>593</v>
      </c>
      <c r="B49" s="175" t="s">
        <v>15</v>
      </c>
    </row>
    <row r="50" spans="1:2" ht="15.75" thickBot="1" x14ac:dyDescent="0.3">
      <c r="A50" s="187" t="s">
        <v>594</v>
      </c>
      <c r="B50" s="175" t="s">
        <v>15</v>
      </c>
    </row>
    <row r="51" spans="1:2" ht="15.75" thickBot="1" x14ac:dyDescent="0.3">
      <c r="A51" s="187" t="s">
        <v>595</v>
      </c>
      <c r="B51" s="175" t="s">
        <v>15</v>
      </c>
    </row>
    <row r="52" spans="1:2" ht="15.75" thickBot="1" x14ac:dyDescent="0.3">
      <c r="A52" s="179" t="s">
        <v>596</v>
      </c>
      <c r="B52" s="175" t="s">
        <v>15</v>
      </c>
    </row>
    <row r="53" spans="1:2" ht="15.75" thickBot="1" x14ac:dyDescent="0.3">
      <c r="A53" s="179" t="s">
        <v>597</v>
      </c>
      <c r="B53" s="175" t="s">
        <v>15</v>
      </c>
    </row>
    <row r="54" spans="1:2" ht="15.75" thickBot="1" x14ac:dyDescent="0.3">
      <c r="A54" s="179" t="s">
        <v>598</v>
      </c>
      <c r="B54" s="175" t="s">
        <v>15</v>
      </c>
    </row>
    <row r="55" spans="1:2" ht="15.75" thickBot="1" x14ac:dyDescent="0.3">
      <c r="A55" s="180" t="s">
        <v>599</v>
      </c>
      <c r="B55" s="175" t="s">
        <v>15</v>
      </c>
    </row>
    <row r="56" spans="1:2" x14ac:dyDescent="0.25">
      <c r="A56" s="186" t="s">
        <v>600</v>
      </c>
      <c r="B56" s="350" t="s">
        <v>4</v>
      </c>
    </row>
    <row r="57" spans="1:2" x14ac:dyDescent="0.25">
      <c r="A57" s="188" t="s">
        <v>601</v>
      </c>
      <c r="B57" s="351"/>
    </row>
    <row r="58" spans="1:2" x14ac:dyDescent="0.25">
      <c r="A58" s="188" t="s">
        <v>602</v>
      </c>
      <c r="B58" s="351"/>
    </row>
    <row r="59" spans="1:2" x14ac:dyDescent="0.25">
      <c r="A59" s="188" t="s">
        <v>603</v>
      </c>
      <c r="B59" s="351"/>
    </row>
    <row r="60" spans="1:2" x14ac:dyDescent="0.25">
      <c r="A60" s="188" t="s">
        <v>604</v>
      </c>
      <c r="B60" s="351"/>
    </row>
    <row r="61" spans="1:2" ht="15.75" thickBot="1" x14ac:dyDescent="0.3">
      <c r="A61" s="189" t="s">
        <v>605</v>
      </c>
      <c r="B61" s="352"/>
    </row>
    <row r="62" spans="1:2" ht="30.75" thickBot="1" x14ac:dyDescent="0.3">
      <c r="A62" s="187" t="s">
        <v>606</v>
      </c>
      <c r="B62" s="175" t="s">
        <v>15</v>
      </c>
    </row>
    <row r="63" spans="1:2" ht="29.25" thickBot="1" x14ac:dyDescent="0.3">
      <c r="A63" s="179" t="s">
        <v>607</v>
      </c>
      <c r="B63" s="175" t="s">
        <v>15</v>
      </c>
    </row>
    <row r="64" spans="1:2" ht="15.75" thickBot="1" x14ac:dyDescent="0.3">
      <c r="A64" s="187" t="s">
        <v>585</v>
      </c>
      <c r="B64" s="175" t="s">
        <v>15</v>
      </c>
    </row>
    <row r="65" spans="1:2" ht="15.75" thickBot="1" x14ac:dyDescent="0.3">
      <c r="A65" s="187" t="s">
        <v>608</v>
      </c>
      <c r="B65" s="175" t="s">
        <v>15</v>
      </c>
    </row>
    <row r="66" spans="1:2" ht="15.75" thickBot="1" x14ac:dyDescent="0.3">
      <c r="A66" s="187" t="s">
        <v>609</v>
      </c>
      <c r="B66" s="175" t="s">
        <v>15</v>
      </c>
    </row>
    <row r="67" spans="1:2" ht="60.75" thickBot="1" x14ac:dyDescent="0.3">
      <c r="A67" s="190" t="s">
        <v>610</v>
      </c>
      <c r="B67" s="191" t="str">
        <f>'1. паспорт местоположение'!C38</f>
        <v>22 комплектов - счетчик электрический однофазный (наружного исполнения)
44 комплектов - счетчик электрический трехфазный (наружного исполнения)</v>
      </c>
    </row>
    <row r="68" spans="1:2" ht="15.75" thickBot="1" x14ac:dyDescent="0.3">
      <c r="A68" s="179" t="s">
        <v>611</v>
      </c>
      <c r="B68" s="192">
        <v>2022</v>
      </c>
    </row>
    <row r="69" spans="1:2" ht="15.75" thickBot="1" x14ac:dyDescent="0.3">
      <c r="A69" s="188" t="s">
        <v>612</v>
      </c>
      <c r="B69" s="193">
        <v>2022</v>
      </c>
    </row>
    <row r="70" spans="1:2" ht="15.75" thickBot="1" x14ac:dyDescent="0.3">
      <c r="A70" s="188" t="s">
        <v>613</v>
      </c>
      <c r="B70" s="175" t="s">
        <v>15</v>
      </c>
    </row>
    <row r="71" spans="1:2" ht="15.75" thickBot="1" x14ac:dyDescent="0.3">
      <c r="A71" s="188" t="s">
        <v>614</v>
      </c>
      <c r="B71" s="175" t="s">
        <v>15</v>
      </c>
    </row>
    <row r="72" spans="1:2" ht="29.25" thickBot="1" x14ac:dyDescent="0.3">
      <c r="A72" s="194" t="s">
        <v>615</v>
      </c>
      <c r="B72" s="193" t="s">
        <v>616</v>
      </c>
    </row>
    <row r="73" spans="1:2" ht="28.5" x14ac:dyDescent="0.25">
      <c r="A73" s="186" t="s">
        <v>617</v>
      </c>
      <c r="B73" s="350" t="s">
        <v>15</v>
      </c>
    </row>
    <row r="74" spans="1:2" x14ac:dyDescent="0.25">
      <c r="A74" s="188" t="s">
        <v>618</v>
      </c>
      <c r="B74" s="351"/>
    </row>
    <row r="75" spans="1:2" x14ac:dyDescent="0.25">
      <c r="A75" s="188" t="s">
        <v>619</v>
      </c>
      <c r="B75" s="351"/>
    </row>
    <row r="76" spans="1:2" x14ac:dyDescent="0.25">
      <c r="A76" s="188" t="s">
        <v>620</v>
      </c>
      <c r="B76" s="351"/>
    </row>
    <row r="77" spans="1:2" x14ac:dyDescent="0.25">
      <c r="A77" s="188" t="s">
        <v>621</v>
      </c>
      <c r="B77" s="351"/>
    </row>
    <row r="78" spans="1:2" ht="15.75" thickBot="1" x14ac:dyDescent="0.3">
      <c r="A78" s="195" t="s">
        <v>622</v>
      </c>
      <c r="B78" s="352"/>
    </row>
  </sheetData>
  <mergeCells count="11">
    <mergeCell ref="A15:B15"/>
    <mergeCell ref="A16:B16"/>
    <mergeCell ref="A18:B18"/>
    <mergeCell ref="B56:B61"/>
    <mergeCell ref="B73:B78"/>
    <mergeCell ref="A13:B13"/>
    <mergeCell ref="A5:B5"/>
    <mergeCell ref="A7:B7"/>
    <mergeCell ref="A9:B9"/>
    <mergeCell ref="A10:B10"/>
    <mergeCell ref="A12:B12"/>
  </mergeCells>
  <dataValidations count="6">
    <dataValidation type="list" allowBlank="1" showInputMessage="1" showErrorMessage="1" sqref="B23">
      <formula1>"модернизация,реконструкция,новое строительство,расширение"</formula1>
    </dataValidation>
    <dataValidation type="list" allowBlank="1" showInputMessage="1" showErrorMessage="1" sqref="B26">
      <formula1>"проектирование,строительство,незавершенное строительство – приостановлено,законсервировано,завершено"</formula1>
    </dataValidation>
    <dataValidation type="list" allowBlank="1" sqref="B28">
      <formula1>"Локально-сметный расчет"</formula1>
    </dataValidation>
    <dataValidation type="list" allowBlank="1" showInputMessage="1" showErrorMessage="1" sqref="B56:B61">
      <mc:AlternateContent xmlns:x12ac="http://schemas.microsoft.com/office/spreadsheetml/2011/1/ac" xmlns:mc="http://schemas.openxmlformats.org/markup-compatibility/2006">
        <mc:Choice Requires="x12ac">
          <x12ac:list>"ООО ""Электрические сети"""</x12ac:list>
        </mc:Choice>
        <mc:Fallback>
          <formula1>"ООО ""Электрические сети"""</formula1>
        </mc:Fallback>
      </mc:AlternateContent>
    </dataValidation>
    <dataValidation type="list" allowBlank="1" showInputMessage="1" showErrorMessage="1" sqref="B73:B78">
      <formula1>"нд,не выявлено"</formula1>
    </dataValidation>
    <dataValidation allowBlank="1" sqref="B22"/>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abSelected="1" zoomScaleNormal="100" workbookViewId="0">
      <selection activeCell="A15" sqref="A15:C15"/>
    </sheetView>
  </sheetViews>
  <sheetFormatPr defaultRowHeight="15" x14ac:dyDescent="0.25"/>
  <cols>
    <col min="1" max="1" width="6.14062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5.75" x14ac:dyDescent="0.25">
      <c r="A4" s="5"/>
      <c r="B4" s="2"/>
      <c r="C4" s="2"/>
    </row>
    <row r="5" spans="1:3" ht="15.75" x14ac:dyDescent="0.25">
      <c r="A5" s="204">
        <v>2022</v>
      </c>
      <c r="B5" s="204"/>
      <c r="C5" s="204"/>
    </row>
    <row r="6" spans="1:3" ht="15.75" x14ac:dyDescent="0.25">
      <c r="A6" s="5"/>
      <c r="B6" s="2"/>
      <c r="C6" s="2"/>
    </row>
    <row r="7" spans="1:3" ht="18.75" x14ac:dyDescent="0.25">
      <c r="A7" s="203" t="s">
        <v>3</v>
      </c>
      <c r="B7" s="203"/>
      <c r="C7" s="203"/>
    </row>
    <row r="8" spans="1:3" ht="18.75" x14ac:dyDescent="0.25">
      <c r="A8" s="6"/>
      <c r="B8" s="6"/>
      <c r="C8" s="6"/>
    </row>
    <row r="9" spans="1:3" ht="15.75" x14ac:dyDescent="0.25">
      <c r="A9" s="205" t="s">
        <v>4</v>
      </c>
      <c r="B9" s="205"/>
      <c r="C9" s="205"/>
    </row>
    <row r="10" spans="1:3" ht="15.75" x14ac:dyDescent="0.25">
      <c r="A10" s="201" t="s">
        <v>131</v>
      </c>
      <c r="B10" s="201"/>
      <c r="C10" s="201"/>
    </row>
    <row r="11" spans="1:3" ht="18.75" x14ac:dyDescent="0.25">
      <c r="A11" s="6"/>
      <c r="B11" s="6"/>
      <c r="C11" s="6"/>
    </row>
    <row r="12" spans="1:3" ht="15.75" x14ac:dyDescent="0.25">
      <c r="A12" s="206" t="s">
        <v>625</v>
      </c>
      <c r="B12" s="205"/>
      <c r="C12" s="205"/>
    </row>
    <row r="13" spans="1:3" ht="15.75" x14ac:dyDescent="0.25">
      <c r="A13" s="201" t="s">
        <v>129</v>
      </c>
      <c r="B13" s="201"/>
      <c r="C13" s="201"/>
    </row>
    <row r="14" spans="1:3" ht="9.9499999999999993" customHeight="1" x14ac:dyDescent="0.25">
      <c r="A14" s="7"/>
      <c r="B14" s="7"/>
      <c r="C14" s="7"/>
    </row>
    <row r="15" spans="1:3" ht="31.5" customHeight="1" x14ac:dyDescent="0.25">
      <c r="A15" s="200" t="s">
        <v>626</v>
      </c>
      <c r="B15" s="200"/>
      <c r="C15" s="200"/>
    </row>
    <row r="16" spans="1:3" ht="15.75" x14ac:dyDescent="0.25">
      <c r="A16" s="201" t="s">
        <v>130</v>
      </c>
      <c r="B16" s="201"/>
      <c r="C16" s="201"/>
    </row>
    <row r="17" spans="1:3" ht="18.75" x14ac:dyDescent="0.25">
      <c r="A17" s="8"/>
      <c r="B17" s="8"/>
      <c r="C17" s="8"/>
    </row>
    <row r="18" spans="1:3" ht="18.75" x14ac:dyDescent="0.25">
      <c r="A18" s="202" t="s">
        <v>5</v>
      </c>
      <c r="B18" s="203"/>
      <c r="C18" s="203"/>
    </row>
    <row r="19" spans="1:3" ht="15.75" x14ac:dyDescent="0.25">
      <c r="A19" s="9"/>
      <c r="B19" s="9"/>
      <c r="C19" s="9"/>
    </row>
    <row r="20" spans="1:3" ht="31.5" x14ac:dyDescent="0.25">
      <c r="A20" s="19" t="s">
        <v>132</v>
      </c>
      <c r="B20" s="19" t="s">
        <v>6</v>
      </c>
      <c r="C20" s="19" t="s">
        <v>7</v>
      </c>
    </row>
    <row r="21" spans="1:3" ht="15.75" x14ac:dyDescent="0.25">
      <c r="A21" s="19">
        <v>1</v>
      </c>
      <c r="B21" s="19">
        <v>2</v>
      </c>
      <c r="C21" s="19">
        <v>3</v>
      </c>
    </row>
    <row r="22" spans="1:3" ht="31.5" x14ac:dyDescent="0.25">
      <c r="A22" s="19">
        <v>1</v>
      </c>
      <c r="B22" s="22" t="s">
        <v>9</v>
      </c>
      <c r="C22" s="12" t="s">
        <v>627</v>
      </c>
    </row>
    <row r="23" spans="1:3" ht="31.5" x14ac:dyDescent="0.25">
      <c r="A23" s="19">
        <v>2</v>
      </c>
      <c r="B23" s="20" t="s">
        <v>11</v>
      </c>
      <c r="C23" s="19" t="s">
        <v>70</v>
      </c>
    </row>
    <row r="24" spans="1:3" ht="47.25" x14ac:dyDescent="0.25">
      <c r="A24" s="19">
        <v>3</v>
      </c>
      <c r="B24" s="20" t="s">
        <v>14</v>
      </c>
      <c r="C24" s="19" t="s">
        <v>15</v>
      </c>
    </row>
    <row r="25" spans="1:3" ht="31.5" x14ac:dyDescent="0.25">
      <c r="A25" s="19">
        <v>4</v>
      </c>
      <c r="B25" s="20" t="s">
        <v>17</v>
      </c>
      <c r="C25" s="19" t="s">
        <v>18</v>
      </c>
    </row>
    <row r="26" spans="1:3" ht="47.25" x14ac:dyDescent="0.25">
      <c r="A26" s="19">
        <v>5</v>
      </c>
      <c r="B26" s="20" t="s">
        <v>20</v>
      </c>
      <c r="C26" s="19" t="s">
        <v>628</v>
      </c>
    </row>
    <row r="27" spans="1:3" ht="15.75" x14ac:dyDescent="0.25">
      <c r="A27" s="19">
        <v>6</v>
      </c>
      <c r="B27" s="20" t="s">
        <v>23</v>
      </c>
      <c r="C27" s="13" t="s">
        <v>24</v>
      </c>
    </row>
    <row r="28" spans="1:3" ht="47.25" x14ac:dyDescent="0.25">
      <c r="A28" s="19">
        <v>7</v>
      </c>
      <c r="B28" s="20" t="s">
        <v>26</v>
      </c>
      <c r="C28" s="13" t="s">
        <v>24</v>
      </c>
    </row>
    <row r="29" spans="1:3" ht="47.25" x14ac:dyDescent="0.25">
      <c r="A29" s="19">
        <v>8</v>
      </c>
      <c r="B29" s="20" t="s">
        <v>28</v>
      </c>
      <c r="C29" s="13" t="s">
        <v>24</v>
      </c>
    </row>
    <row r="30" spans="1:3" ht="31.5" x14ac:dyDescent="0.25">
      <c r="A30" s="19">
        <v>9</v>
      </c>
      <c r="B30" s="20" t="s">
        <v>30</v>
      </c>
      <c r="C30" s="13" t="s">
        <v>24</v>
      </c>
    </row>
    <row r="31" spans="1:3" ht="31.5" x14ac:dyDescent="0.25">
      <c r="A31" s="19">
        <v>10</v>
      </c>
      <c r="B31" s="20" t="s">
        <v>31</v>
      </c>
      <c r="C31" s="13" t="s">
        <v>24</v>
      </c>
    </row>
    <row r="32" spans="1:3" ht="78.75" x14ac:dyDescent="0.25">
      <c r="A32" s="19">
        <v>11</v>
      </c>
      <c r="B32" s="20" t="s">
        <v>32</v>
      </c>
      <c r="C32" s="13" t="s">
        <v>33</v>
      </c>
    </row>
    <row r="33" spans="1:3" ht="94.5" x14ac:dyDescent="0.25">
      <c r="A33" s="19" t="s">
        <v>34</v>
      </c>
      <c r="B33" s="20" t="s">
        <v>35</v>
      </c>
      <c r="C33" s="13" t="s">
        <v>33</v>
      </c>
    </row>
    <row r="34" spans="1:3" ht="47.25" x14ac:dyDescent="0.25">
      <c r="A34" s="21">
        <v>13</v>
      </c>
      <c r="B34" s="20" t="s">
        <v>36</v>
      </c>
      <c r="C34" s="13" t="s">
        <v>24</v>
      </c>
    </row>
    <row r="35" spans="1:3" ht="31.5" x14ac:dyDescent="0.25">
      <c r="A35" s="21">
        <v>14</v>
      </c>
      <c r="B35" s="20" t="s">
        <v>37</v>
      </c>
      <c r="C35" s="13" t="s">
        <v>24</v>
      </c>
    </row>
    <row r="36" spans="1:3" ht="31.5" x14ac:dyDescent="0.25">
      <c r="A36" s="21">
        <v>15</v>
      </c>
      <c r="B36" s="20" t="s">
        <v>38</v>
      </c>
      <c r="C36" s="13" t="s">
        <v>24</v>
      </c>
    </row>
    <row r="37" spans="1:3" ht="15.75" x14ac:dyDescent="0.25">
      <c r="A37" s="21">
        <v>16</v>
      </c>
      <c r="B37" s="20" t="s">
        <v>39</v>
      </c>
      <c r="C37" s="13" t="s">
        <v>24</v>
      </c>
    </row>
    <row r="38" spans="1:3" ht="63" x14ac:dyDescent="0.25">
      <c r="A38" s="21">
        <v>17</v>
      </c>
      <c r="B38" s="20" t="s">
        <v>40</v>
      </c>
      <c r="C38" s="19" t="s">
        <v>629</v>
      </c>
    </row>
    <row r="39" spans="1:3" ht="94.5" x14ac:dyDescent="0.25">
      <c r="A39" s="21">
        <v>18</v>
      </c>
      <c r="B39" s="20" t="s">
        <v>41</v>
      </c>
      <c r="C39" s="13" t="s">
        <v>24</v>
      </c>
    </row>
    <row r="40" spans="1:3" ht="78.75" x14ac:dyDescent="0.25">
      <c r="A40" s="21">
        <v>19</v>
      </c>
      <c r="B40" s="20" t="s">
        <v>42</v>
      </c>
      <c r="C40" s="13" t="s">
        <v>24</v>
      </c>
    </row>
    <row r="41" spans="1:3" ht="189" x14ac:dyDescent="0.25">
      <c r="A41" s="21">
        <v>20</v>
      </c>
      <c r="B41" s="20" t="s">
        <v>43</v>
      </c>
      <c r="C41" s="13" t="s">
        <v>24</v>
      </c>
    </row>
    <row r="42" spans="1:3" ht="94.5" x14ac:dyDescent="0.25">
      <c r="A42" s="21">
        <v>21</v>
      </c>
      <c r="B42" s="20" t="s">
        <v>44</v>
      </c>
      <c r="C42" s="13" t="s">
        <v>15</v>
      </c>
    </row>
    <row r="43" spans="1:3" ht="94.5" x14ac:dyDescent="0.25">
      <c r="A43" s="21">
        <v>22</v>
      </c>
      <c r="B43" s="20" t="s">
        <v>45</v>
      </c>
      <c r="C43" s="13" t="s">
        <v>24</v>
      </c>
    </row>
    <row r="44" spans="1:3" ht="94.5" x14ac:dyDescent="0.25">
      <c r="A44" s="21">
        <v>23</v>
      </c>
      <c r="B44" s="20" t="s">
        <v>46</v>
      </c>
      <c r="C44" s="13" t="s">
        <v>15</v>
      </c>
    </row>
    <row r="45" spans="1:3" ht="47.25" x14ac:dyDescent="0.25">
      <c r="A45" s="21">
        <v>24</v>
      </c>
      <c r="B45" s="20" t="s">
        <v>47</v>
      </c>
      <c r="C45" s="14">
        <v>1.0954999999999999</v>
      </c>
    </row>
    <row r="46" spans="1:3" ht="47.25" x14ac:dyDescent="0.25">
      <c r="A46" s="21">
        <v>25</v>
      </c>
      <c r="B46" s="20" t="s">
        <v>48</v>
      </c>
      <c r="C46" s="15">
        <v>0.91290000000000004</v>
      </c>
    </row>
  </sheetData>
  <mergeCells count="9">
    <mergeCell ref="A15:C15"/>
    <mergeCell ref="A16:C16"/>
    <mergeCell ref="A18:C18"/>
    <mergeCell ref="A5:C5"/>
    <mergeCell ref="A7:C7"/>
    <mergeCell ref="A9:C9"/>
    <mergeCell ref="A10:C10"/>
    <mergeCell ref="A12:C12"/>
    <mergeCell ref="A13:C13"/>
  </mergeCells>
  <dataValidations count="2">
    <dataValidation type="list" errorStyle="warning" allowBlank="1" sqref="C27:C31 C34:C37 C39:C44">
      <formula1>"не требуется,нд"</formula1>
    </dataValidation>
    <dataValidation type="list" errorStyle="warning" allowBlank="1" sqref="C32:C33">
      <formula1>"не относится,нд"</formula1>
    </dataValidation>
  </dataValidations>
  <printOptions horizontalCentered="1"/>
  <pageMargins left="0.78740157480314965" right="0.39370078740157483" top="0.59055118110236227" bottom="0.59055118110236227" header="0" footer="0"/>
  <pageSetup paperSize="9" scale="5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Лист1!$D$2:$D$33</xm:f>
          </x14:formula1>
          <xm:sqref>C22</xm:sqref>
        </x14:dataValidation>
        <x14:dataValidation type="list" allowBlank="1" showInputMessage="1" showErrorMessage="1">
          <x14:formula1>
            <xm:f>Лист1!$A$2:$A$8</xm:f>
          </x14:formula1>
          <xm:sqref>C23</xm:sqref>
        </x14:dataValidation>
        <x14:dataValidation type="list" allowBlank="1" showInputMessage="1" showErrorMessage="1">
          <x14:formula1>
            <xm:f>Лист1!$H$2:$H$8</xm:f>
          </x14:formula1>
          <xm:sqref>C26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zoomScale="70" zoomScaleNormal="70" workbookViewId="0">
      <selection activeCell="A14" sqref="A14:S14"/>
    </sheetView>
  </sheetViews>
  <sheetFormatPr defaultRowHeight="15.75" x14ac:dyDescent="0.25"/>
  <cols>
    <col min="1" max="1" width="6.7109375" style="18" customWidth="1"/>
    <col min="2" max="2" width="30.7109375" style="18" customWidth="1"/>
    <col min="3" max="4" width="25.7109375" style="18" customWidth="1"/>
    <col min="5" max="7" width="40.7109375" style="18" customWidth="1"/>
    <col min="8" max="8" width="20.7109375" style="18" customWidth="1"/>
    <col min="9" max="10" width="25.7109375" style="18" customWidth="1"/>
    <col min="11" max="16" width="15.7109375" style="18" customWidth="1"/>
    <col min="17" max="17" width="60.7109375" style="18" customWidth="1"/>
    <col min="18" max="18" width="30.7109375" style="18" customWidth="1"/>
    <col min="19" max="19" width="40.7109375" style="18" customWidth="1"/>
    <col min="20" max="16384" width="9.140625" style="18"/>
  </cols>
  <sheetData>
    <row r="1" spans="1:19" x14ac:dyDescent="0.25">
      <c r="A1" s="33"/>
      <c r="B1" s="34"/>
      <c r="C1" s="34"/>
      <c r="D1" s="34"/>
      <c r="E1" s="34"/>
      <c r="F1" s="34"/>
      <c r="G1" s="34"/>
      <c r="H1" s="34"/>
      <c r="I1" s="34"/>
      <c r="J1" s="34"/>
      <c r="K1" s="34"/>
      <c r="L1" s="34"/>
      <c r="M1" s="34"/>
      <c r="N1" s="34"/>
      <c r="O1" s="34"/>
      <c r="P1" s="34"/>
      <c r="Q1" s="34"/>
      <c r="R1" s="34"/>
      <c r="S1" s="37" t="s">
        <v>0</v>
      </c>
    </row>
    <row r="2" spans="1:19" x14ac:dyDescent="0.25">
      <c r="A2" s="33"/>
      <c r="B2" s="34"/>
      <c r="C2" s="34"/>
      <c r="D2" s="34"/>
      <c r="E2" s="34"/>
      <c r="F2" s="34"/>
      <c r="G2" s="34"/>
      <c r="H2" s="34"/>
      <c r="I2" s="34"/>
      <c r="J2" s="34"/>
      <c r="K2" s="34"/>
      <c r="L2" s="34"/>
      <c r="M2" s="34"/>
      <c r="N2" s="34"/>
      <c r="O2" s="34"/>
      <c r="P2" s="34"/>
      <c r="Q2" s="34"/>
      <c r="R2" s="34"/>
      <c r="S2" s="38" t="s">
        <v>1</v>
      </c>
    </row>
    <row r="3" spans="1:19" x14ac:dyDescent="0.25">
      <c r="A3" s="34"/>
      <c r="B3" s="34"/>
      <c r="C3" s="34"/>
      <c r="D3" s="34"/>
      <c r="E3" s="34"/>
      <c r="F3" s="34"/>
      <c r="G3" s="34"/>
      <c r="H3" s="34"/>
      <c r="I3" s="34"/>
      <c r="J3" s="34"/>
      <c r="K3" s="34"/>
      <c r="L3" s="34"/>
      <c r="M3" s="34"/>
      <c r="N3" s="34"/>
      <c r="O3" s="34"/>
      <c r="P3" s="34"/>
      <c r="Q3" s="34"/>
      <c r="R3" s="34"/>
      <c r="S3" s="38" t="s">
        <v>2</v>
      </c>
    </row>
    <row r="4" spans="1:19" x14ac:dyDescent="0.25">
      <c r="A4" s="204">
        <f>'1. паспорт местоположение'!A5</f>
        <v>2022</v>
      </c>
      <c r="B4" s="204"/>
      <c r="C4" s="204"/>
      <c r="D4" s="204"/>
      <c r="E4" s="204"/>
      <c r="F4" s="204"/>
      <c r="G4" s="204"/>
      <c r="H4" s="204"/>
      <c r="I4" s="204"/>
      <c r="J4" s="204"/>
      <c r="K4" s="204"/>
      <c r="L4" s="204"/>
      <c r="M4" s="204"/>
      <c r="N4" s="204"/>
      <c r="O4" s="204"/>
      <c r="P4" s="204"/>
      <c r="Q4" s="204"/>
      <c r="R4" s="204"/>
      <c r="S4" s="204"/>
    </row>
    <row r="5" spans="1:19" x14ac:dyDescent="0.25">
      <c r="A5" s="35"/>
      <c r="B5" s="34"/>
      <c r="C5" s="34"/>
      <c r="D5" s="34"/>
      <c r="E5" s="34"/>
      <c r="F5" s="34"/>
      <c r="G5" s="34"/>
      <c r="H5" s="34"/>
      <c r="I5" s="34"/>
      <c r="J5" s="34"/>
      <c r="K5" s="34"/>
      <c r="L5" s="34"/>
      <c r="M5" s="34"/>
      <c r="N5" s="34"/>
      <c r="O5" s="34"/>
      <c r="P5" s="34"/>
      <c r="Q5" s="34"/>
      <c r="R5" s="34"/>
      <c r="S5" s="34"/>
    </row>
    <row r="6" spans="1:19" ht="18.75" x14ac:dyDescent="0.25">
      <c r="A6" s="203" t="s">
        <v>3</v>
      </c>
      <c r="B6" s="203"/>
      <c r="C6" s="203"/>
      <c r="D6" s="203"/>
      <c r="E6" s="203"/>
      <c r="F6" s="203"/>
      <c r="G6" s="203"/>
      <c r="H6" s="203"/>
      <c r="I6" s="203"/>
      <c r="J6" s="203"/>
      <c r="K6" s="203"/>
      <c r="L6" s="203"/>
      <c r="M6" s="203"/>
      <c r="N6" s="203"/>
      <c r="O6" s="203"/>
      <c r="P6" s="203"/>
      <c r="Q6" s="203"/>
      <c r="R6" s="203"/>
      <c r="S6" s="203"/>
    </row>
    <row r="7" spans="1:19" x14ac:dyDescent="0.25">
      <c r="A7" s="207"/>
      <c r="B7" s="207"/>
      <c r="C7" s="207"/>
      <c r="D7" s="207"/>
      <c r="E7" s="207"/>
      <c r="F7" s="207"/>
      <c r="G7" s="207"/>
      <c r="H7" s="207"/>
      <c r="I7" s="207"/>
      <c r="J7" s="207"/>
      <c r="K7" s="207"/>
      <c r="L7" s="207"/>
      <c r="M7" s="207"/>
      <c r="N7" s="207"/>
      <c r="O7" s="207"/>
      <c r="P7" s="207"/>
      <c r="Q7" s="207"/>
      <c r="R7" s="207"/>
      <c r="S7" s="207"/>
    </row>
    <row r="8" spans="1:19" x14ac:dyDescent="0.25">
      <c r="A8" s="205" t="str">
        <f>'1. паспорт местоположение'!A9</f>
        <v>ООО "Электрические сети"</v>
      </c>
      <c r="B8" s="205"/>
      <c r="C8" s="205"/>
      <c r="D8" s="205"/>
      <c r="E8" s="205"/>
      <c r="F8" s="205"/>
      <c r="G8" s="205"/>
      <c r="H8" s="205"/>
      <c r="I8" s="205"/>
      <c r="J8" s="205"/>
      <c r="K8" s="205"/>
      <c r="L8" s="205"/>
      <c r="M8" s="205"/>
      <c r="N8" s="205"/>
      <c r="O8" s="205"/>
      <c r="P8" s="205"/>
      <c r="Q8" s="205"/>
      <c r="R8" s="205"/>
      <c r="S8" s="205"/>
    </row>
    <row r="9" spans="1:19" x14ac:dyDescent="0.25">
      <c r="A9" s="201" t="s">
        <v>131</v>
      </c>
      <c r="B9" s="201"/>
      <c r="C9" s="201"/>
      <c r="D9" s="201"/>
      <c r="E9" s="201"/>
      <c r="F9" s="201"/>
      <c r="G9" s="201"/>
      <c r="H9" s="201"/>
      <c r="I9" s="201"/>
      <c r="J9" s="201"/>
      <c r="K9" s="201"/>
      <c r="L9" s="201"/>
      <c r="M9" s="201"/>
      <c r="N9" s="201"/>
      <c r="O9" s="201"/>
      <c r="P9" s="201"/>
      <c r="Q9" s="201"/>
      <c r="R9" s="201"/>
      <c r="S9" s="201"/>
    </row>
    <row r="10" spans="1:19" x14ac:dyDescent="0.25">
      <c r="A10" s="207"/>
      <c r="B10" s="207"/>
      <c r="C10" s="207"/>
      <c r="D10" s="207"/>
      <c r="E10" s="207"/>
      <c r="F10" s="207"/>
      <c r="G10" s="207"/>
      <c r="H10" s="207"/>
      <c r="I10" s="207"/>
      <c r="J10" s="207"/>
      <c r="K10" s="207"/>
      <c r="L10" s="207"/>
      <c r="M10" s="207"/>
      <c r="N10" s="207"/>
      <c r="O10" s="207"/>
      <c r="P10" s="207"/>
      <c r="Q10" s="207"/>
      <c r="R10" s="207"/>
      <c r="S10" s="207"/>
    </row>
    <row r="11" spans="1:19" x14ac:dyDescent="0.25">
      <c r="A11" s="206" t="str">
        <f>'1. паспорт местоположение'!A12</f>
        <v>L_222621094</v>
      </c>
      <c r="B11" s="205"/>
      <c r="C11" s="205"/>
      <c r="D11" s="205"/>
      <c r="E11" s="205"/>
      <c r="F11" s="205"/>
      <c r="G11" s="205"/>
      <c r="H11" s="205"/>
      <c r="I11" s="205"/>
      <c r="J11" s="205"/>
      <c r="K11" s="205"/>
      <c r="L11" s="205"/>
      <c r="M11" s="205"/>
      <c r="N11" s="205"/>
      <c r="O11" s="205"/>
      <c r="P11" s="205"/>
      <c r="Q11" s="205"/>
      <c r="R11" s="205"/>
      <c r="S11" s="205"/>
    </row>
    <row r="12" spans="1:19" x14ac:dyDescent="0.25">
      <c r="A12" s="201" t="s">
        <v>129</v>
      </c>
      <c r="B12" s="201"/>
      <c r="C12" s="201"/>
      <c r="D12" s="201"/>
      <c r="E12" s="201"/>
      <c r="F12" s="201"/>
      <c r="G12" s="201"/>
      <c r="H12" s="201"/>
      <c r="I12" s="201"/>
      <c r="J12" s="201"/>
      <c r="K12" s="201"/>
      <c r="L12" s="201"/>
      <c r="M12" s="201"/>
      <c r="N12" s="201"/>
      <c r="O12" s="201"/>
      <c r="P12" s="201"/>
      <c r="Q12" s="201"/>
      <c r="R12" s="201"/>
      <c r="S12" s="201"/>
    </row>
    <row r="13" spans="1:19" x14ac:dyDescent="0.25">
      <c r="A13" s="208"/>
      <c r="B13" s="208"/>
      <c r="C13" s="208"/>
      <c r="D13" s="208"/>
      <c r="E13" s="208"/>
      <c r="F13" s="208"/>
      <c r="G13" s="208"/>
      <c r="H13" s="208"/>
      <c r="I13" s="208"/>
      <c r="J13" s="208"/>
      <c r="K13" s="208"/>
      <c r="L13" s="208"/>
      <c r="M13" s="208"/>
      <c r="N13" s="208"/>
      <c r="O13" s="208"/>
      <c r="P13" s="208"/>
      <c r="Q13" s="208"/>
      <c r="R13" s="208"/>
      <c r="S13" s="208"/>
    </row>
    <row r="14" spans="1:19" x14ac:dyDescent="0.25">
      <c r="A14" s="200" t="str">
        <f>'1. паспорт местоположение'!A15</f>
        <v>Установка приборов учета согласно ПП №522 от 27.12.2018г. (2022г.) с количеством точек 262шт.</v>
      </c>
      <c r="B14" s="200"/>
      <c r="C14" s="200"/>
      <c r="D14" s="200"/>
      <c r="E14" s="200"/>
      <c r="F14" s="200"/>
      <c r="G14" s="200"/>
      <c r="H14" s="200"/>
      <c r="I14" s="200"/>
      <c r="J14" s="200"/>
      <c r="K14" s="200"/>
      <c r="L14" s="200"/>
      <c r="M14" s="200"/>
      <c r="N14" s="200"/>
      <c r="O14" s="200"/>
      <c r="P14" s="200"/>
      <c r="Q14" s="200"/>
      <c r="R14" s="200"/>
      <c r="S14" s="200"/>
    </row>
    <row r="15" spans="1:19" x14ac:dyDescent="0.25">
      <c r="A15" s="201" t="s">
        <v>130</v>
      </c>
      <c r="B15" s="201"/>
      <c r="C15" s="201"/>
      <c r="D15" s="201"/>
      <c r="E15" s="201"/>
      <c r="F15" s="201"/>
      <c r="G15" s="201"/>
      <c r="H15" s="201"/>
      <c r="I15" s="201"/>
      <c r="J15" s="201"/>
      <c r="K15" s="201"/>
      <c r="L15" s="201"/>
      <c r="M15" s="201"/>
      <c r="N15" s="201"/>
      <c r="O15" s="201"/>
      <c r="P15" s="201"/>
      <c r="Q15" s="201"/>
      <c r="R15" s="201"/>
      <c r="S15" s="201"/>
    </row>
    <row r="16" spans="1:19" x14ac:dyDescent="0.25">
      <c r="A16" s="201"/>
      <c r="B16" s="201"/>
      <c r="C16" s="201"/>
      <c r="D16" s="201"/>
      <c r="E16" s="201"/>
      <c r="F16" s="201"/>
      <c r="G16" s="201"/>
      <c r="H16" s="201"/>
      <c r="I16" s="201"/>
      <c r="J16" s="201"/>
      <c r="K16" s="201"/>
      <c r="L16" s="201"/>
      <c r="M16" s="201"/>
      <c r="N16" s="201"/>
      <c r="O16" s="201"/>
      <c r="P16" s="201"/>
      <c r="Q16" s="201"/>
      <c r="R16" s="201"/>
      <c r="S16" s="201"/>
    </row>
    <row r="17" spans="1:19" ht="41.25" customHeight="1" x14ac:dyDescent="0.25">
      <c r="A17" s="202" t="s">
        <v>133</v>
      </c>
      <c r="B17" s="202"/>
      <c r="C17" s="202"/>
      <c r="D17" s="202"/>
      <c r="E17" s="202"/>
      <c r="F17" s="202"/>
      <c r="G17" s="202"/>
      <c r="H17" s="202"/>
      <c r="I17" s="202"/>
      <c r="J17" s="202"/>
      <c r="K17" s="202"/>
      <c r="L17" s="202"/>
      <c r="M17" s="202"/>
      <c r="N17" s="202"/>
      <c r="O17" s="202"/>
      <c r="P17" s="202"/>
      <c r="Q17" s="202"/>
      <c r="R17" s="202"/>
      <c r="S17" s="202"/>
    </row>
    <row r="18" spans="1:19" x14ac:dyDescent="0.25">
      <c r="A18" s="210"/>
      <c r="B18" s="210"/>
      <c r="C18" s="210"/>
      <c r="D18" s="210"/>
      <c r="E18" s="210"/>
      <c r="F18" s="210"/>
      <c r="G18" s="210"/>
      <c r="H18" s="210"/>
      <c r="I18" s="210"/>
      <c r="J18" s="210"/>
      <c r="K18" s="210"/>
      <c r="L18" s="210"/>
      <c r="M18" s="210"/>
      <c r="N18" s="210"/>
      <c r="O18" s="210"/>
      <c r="P18" s="210"/>
      <c r="Q18" s="210"/>
      <c r="R18" s="210"/>
      <c r="S18" s="210"/>
    </row>
    <row r="19" spans="1:19" ht="36" customHeight="1" x14ac:dyDescent="0.25">
      <c r="A19" s="209" t="s">
        <v>132</v>
      </c>
      <c r="B19" s="209" t="s">
        <v>134</v>
      </c>
      <c r="C19" s="211" t="s">
        <v>135</v>
      </c>
      <c r="D19" s="209" t="s">
        <v>136</v>
      </c>
      <c r="E19" s="209" t="s">
        <v>137</v>
      </c>
      <c r="F19" s="209" t="s">
        <v>138</v>
      </c>
      <c r="G19" s="209" t="s">
        <v>139</v>
      </c>
      <c r="H19" s="209" t="s">
        <v>140</v>
      </c>
      <c r="I19" s="209" t="s">
        <v>141</v>
      </c>
      <c r="J19" s="209" t="s">
        <v>142</v>
      </c>
      <c r="K19" s="209" t="s">
        <v>143</v>
      </c>
      <c r="L19" s="209" t="s">
        <v>144</v>
      </c>
      <c r="M19" s="209" t="s">
        <v>145</v>
      </c>
      <c r="N19" s="209" t="s">
        <v>146</v>
      </c>
      <c r="O19" s="209" t="s">
        <v>147</v>
      </c>
      <c r="P19" s="209" t="s">
        <v>148</v>
      </c>
      <c r="Q19" s="209" t="s">
        <v>149</v>
      </c>
      <c r="R19" s="209"/>
      <c r="S19" s="209" t="s">
        <v>153</v>
      </c>
    </row>
    <row r="20" spans="1:19" ht="165" customHeight="1" x14ac:dyDescent="0.25">
      <c r="A20" s="209"/>
      <c r="B20" s="209"/>
      <c r="C20" s="212"/>
      <c r="D20" s="209"/>
      <c r="E20" s="209"/>
      <c r="F20" s="209"/>
      <c r="G20" s="209"/>
      <c r="H20" s="209"/>
      <c r="I20" s="209"/>
      <c r="J20" s="209"/>
      <c r="K20" s="209"/>
      <c r="L20" s="209"/>
      <c r="M20" s="209"/>
      <c r="N20" s="209"/>
      <c r="O20" s="209"/>
      <c r="P20" s="209"/>
      <c r="Q20" s="12" t="s">
        <v>154</v>
      </c>
      <c r="R20" s="41" t="s">
        <v>150</v>
      </c>
      <c r="S20" s="209"/>
    </row>
    <row r="21" spans="1:19" x14ac:dyDescent="0.25">
      <c r="A21" s="12">
        <v>1</v>
      </c>
      <c r="B21" s="11">
        <v>2</v>
      </c>
      <c r="C21" s="12">
        <v>3</v>
      </c>
      <c r="D21" s="11">
        <v>4</v>
      </c>
      <c r="E21" s="12">
        <v>5</v>
      </c>
      <c r="F21" s="11">
        <v>6</v>
      </c>
      <c r="G21" s="12">
        <v>7</v>
      </c>
      <c r="H21" s="11">
        <v>8</v>
      </c>
      <c r="I21" s="12">
        <v>9</v>
      </c>
      <c r="J21" s="11">
        <v>10</v>
      </c>
      <c r="K21" s="12">
        <v>11</v>
      </c>
      <c r="L21" s="11">
        <v>12</v>
      </c>
      <c r="M21" s="12">
        <v>13</v>
      </c>
      <c r="N21" s="11">
        <v>14</v>
      </c>
      <c r="O21" s="12">
        <v>15</v>
      </c>
      <c r="P21" s="11">
        <v>16</v>
      </c>
      <c r="Q21" s="12">
        <v>17</v>
      </c>
      <c r="R21" s="11">
        <v>18</v>
      </c>
      <c r="S21" s="12">
        <v>19</v>
      </c>
    </row>
    <row r="22" spans="1:19" x14ac:dyDescent="0.25">
      <c r="A22" s="32" t="s">
        <v>15</v>
      </c>
      <c r="B22" s="32" t="s">
        <v>15</v>
      </c>
      <c r="C22" s="32" t="s">
        <v>15</v>
      </c>
      <c r="D22" s="32" t="s">
        <v>15</v>
      </c>
      <c r="E22" s="32" t="s">
        <v>15</v>
      </c>
      <c r="F22" s="32" t="s">
        <v>15</v>
      </c>
      <c r="G22" s="32" t="s">
        <v>15</v>
      </c>
      <c r="H22" s="32" t="s">
        <v>15</v>
      </c>
      <c r="I22" s="32" t="s">
        <v>15</v>
      </c>
      <c r="J22" s="32" t="s">
        <v>15</v>
      </c>
      <c r="K22" s="32" t="s">
        <v>15</v>
      </c>
      <c r="L22" s="32" t="s">
        <v>15</v>
      </c>
      <c r="M22" s="32" t="s">
        <v>15</v>
      </c>
      <c r="N22" s="32" t="s">
        <v>15</v>
      </c>
      <c r="O22" s="32" t="s">
        <v>15</v>
      </c>
      <c r="P22" s="32" t="s">
        <v>15</v>
      </c>
      <c r="Q22" s="32" t="s">
        <v>15</v>
      </c>
      <c r="R22" s="32" t="s">
        <v>15</v>
      </c>
      <c r="S22" s="32" t="s">
        <v>15</v>
      </c>
    </row>
    <row r="23" spans="1:19" x14ac:dyDescent="0.25">
      <c r="A23" s="39"/>
      <c r="B23" s="31" t="s">
        <v>151</v>
      </c>
      <c r="C23" s="31"/>
      <c r="D23" s="31"/>
      <c r="E23" s="39" t="s">
        <v>152</v>
      </c>
      <c r="F23" s="39" t="s">
        <v>152</v>
      </c>
      <c r="G23" s="39" t="s">
        <v>152</v>
      </c>
      <c r="H23" s="39"/>
      <c r="I23" s="39"/>
      <c r="J23" s="39"/>
      <c r="K23" s="39"/>
      <c r="L23" s="39"/>
      <c r="M23" s="39"/>
      <c r="N23" s="39"/>
      <c r="O23" s="39"/>
      <c r="P23" s="39"/>
      <c r="Q23" s="40"/>
      <c r="R23" s="42"/>
      <c r="S23" s="4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zoomScale="85" zoomScaleNormal="85" workbookViewId="0">
      <selection activeCell="A15" sqref="A15:T15"/>
    </sheetView>
  </sheetViews>
  <sheetFormatPr defaultRowHeight="15" x14ac:dyDescent="0.25"/>
  <cols>
    <col min="1" max="1" width="7.7109375" style="17" customWidth="1"/>
    <col min="2" max="3" width="11.140625" style="17" customWidth="1"/>
    <col min="4" max="4" width="19.140625" style="17" customWidth="1"/>
    <col min="5" max="15" width="11.140625" style="17" customWidth="1"/>
    <col min="16" max="18" width="20.7109375" style="17" customWidth="1"/>
    <col min="19" max="19" width="23.28515625" style="17" customWidth="1"/>
    <col min="20" max="20" width="20.7109375" style="17" customWidth="1"/>
    <col min="21" max="16384" width="9.140625" style="17"/>
  </cols>
  <sheetData>
    <row r="1" spans="1:20" ht="18.75" x14ac:dyDescent="0.25">
      <c r="A1" s="43"/>
      <c r="B1" s="43"/>
      <c r="C1" s="43"/>
      <c r="D1" s="43"/>
      <c r="E1" s="43"/>
      <c r="F1" s="43"/>
      <c r="G1" s="43"/>
      <c r="H1" s="43"/>
      <c r="I1" s="43"/>
      <c r="J1" s="43"/>
      <c r="K1" s="43"/>
      <c r="L1" s="43"/>
      <c r="M1" s="43"/>
      <c r="N1" s="43"/>
      <c r="O1" s="43"/>
      <c r="P1" s="43"/>
      <c r="Q1" s="43"/>
      <c r="R1" s="43"/>
      <c r="S1" s="43"/>
      <c r="T1" s="3" t="s">
        <v>0</v>
      </c>
    </row>
    <row r="2" spans="1:20" ht="18.75" x14ac:dyDescent="0.3">
      <c r="A2" s="33"/>
      <c r="B2" s="34"/>
      <c r="C2" s="34"/>
      <c r="D2" s="34"/>
      <c r="E2" s="34"/>
      <c r="F2" s="34"/>
      <c r="G2" s="34"/>
      <c r="H2" s="52"/>
      <c r="I2" s="34"/>
      <c r="J2" s="34"/>
      <c r="K2" s="34"/>
      <c r="L2" s="34"/>
      <c r="M2" s="34"/>
      <c r="N2" s="34"/>
      <c r="O2" s="34"/>
      <c r="P2" s="34"/>
      <c r="Q2" s="34"/>
      <c r="R2" s="34"/>
      <c r="S2" s="34"/>
      <c r="T2" s="4" t="s">
        <v>1</v>
      </c>
    </row>
    <row r="3" spans="1:20" ht="18.75" x14ac:dyDescent="0.3">
      <c r="A3" s="33"/>
      <c r="B3" s="34"/>
      <c r="C3" s="34"/>
      <c r="D3" s="34"/>
      <c r="E3" s="34"/>
      <c r="F3" s="34"/>
      <c r="G3" s="34"/>
      <c r="H3" s="52"/>
      <c r="I3" s="34"/>
      <c r="J3" s="34"/>
      <c r="K3" s="34"/>
      <c r="L3" s="34"/>
      <c r="M3" s="34"/>
      <c r="N3" s="34"/>
      <c r="O3" s="34"/>
      <c r="P3" s="34"/>
      <c r="Q3" s="34"/>
      <c r="R3" s="34"/>
      <c r="S3" s="34"/>
      <c r="T3" s="4" t="s">
        <v>2</v>
      </c>
    </row>
    <row r="4" spans="1:20" ht="18.75" x14ac:dyDescent="0.3">
      <c r="A4" s="33"/>
      <c r="B4" s="34"/>
      <c r="C4" s="34"/>
      <c r="D4" s="34"/>
      <c r="E4" s="34"/>
      <c r="F4" s="34"/>
      <c r="G4" s="34"/>
      <c r="H4" s="52"/>
      <c r="I4" s="34"/>
      <c r="J4" s="34"/>
      <c r="K4" s="34"/>
      <c r="L4" s="34"/>
      <c r="M4" s="34"/>
      <c r="N4" s="34"/>
      <c r="O4" s="34"/>
      <c r="P4" s="34"/>
      <c r="Q4" s="34"/>
      <c r="R4" s="34"/>
      <c r="S4" s="34"/>
      <c r="T4" s="4"/>
    </row>
    <row r="5" spans="1:20" ht="15.75" x14ac:dyDescent="0.25">
      <c r="A5" s="204">
        <f>'1. паспорт местоположение'!A5</f>
        <v>2022</v>
      </c>
      <c r="B5" s="204"/>
      <c r="C5" s="204"/>
      <c r="D5" s="204"/>
      <c r="E5" s="204"/>
      <c r="F5" s="204"/>
      <c r="G5" s="204"/>
      <c r="H5" s="204"/>
      <c r="I5" s="204"/>
      <c r="J5" s="204"/>
      <c r="K5" s="204"/>
      <c r="L5" s="204"/>
      <c r="M5" s="204"/>
      <c r="N5" s="204"/>
      <c r="O5" s="204"/>
      <c r="P5" s="204"/>
      <c r="Q5" s="204"/>
      <c r="R5" s="204"/>
      <c r="S5" s="204"/>
      <c r="T5" s="204"/>
    </row>
    <row r="6" spans="1:20" ht="15.75" x14ac:dyDescent="0.25">
      <c r="A6" s="53"/>
      <c r="B6" s="34"/>
      <c r="C6" s="34"/>
      <c r="D6" s="34"/>
      <c r="E6" s="34"/>
      <c r="F6" s="34"/>
      <c r="G6" s="34"/>
      <c r="H6" s="52"/>
      <c r="I6" s="34"/>
      <c r="J6" s="34"/>
      <c r="K6" s="34"/>
      <c r="L6" s="34"/>
      <c r="M6" s="34"/>
      <c r="N6" s="34"/>
      <c r="O6" s="34"/>
      <c r="P6" s="34"/>
      <c r="Q6" s="34"/>
      <c r="R6" s="34"/>
      <c r="S6" s="34"/>
      <c r="T6" s="34"/>
    </row>
    <row r="7" spans="1:20" ht="18.75" x14ac:dyDescent="0.25">
      <c r="A7" s="203" t="s">
        <v>3</v>
      </c>
      <c r="B7" s="203"/>
      <c r="C7" s="203"/>
      <c r="D7" s="203"/>
      <c r="E7" s="203"/>
      <c r="F7" s="203"/>
      <c r="G7" s="203"/>
      <c r="H7" s="203"/>
      <c r="I7" s="203"/>
      <c r="J7" s="203"/>
      <c r="K7" s="203"/>
      <c r="L7" s="203"/>
      <c r="M7" s="203"/>
      <c r="N7" s="203"/>
      <c r="O7" s="203"/>
      <c r="P7" s="203"/>
      <c r="Q7" s="203"/>
      <c r="R7" s="203"/>
      <c r="S7" s="203"/>
      <c r="T7" s="203"/>
    </row>
    <row r="8" spans="1:20" ht="18.75" x14ac:dyDescent="0.25">
      <c r="A8" s="203"/>
      <c r="B8" s="203"/>
      <c r="C8" s="203"/>
      <c r="D8" s="203"/>
      <c r="E8" s="203"/>
      <c r="F8" s="203"/>
      <c r="G8" s="203"/>
      <c r="H8" s="203"/>
      <c r="I8" s="203"/>
      <c r="J8" s="203"/>
      <c r="K8" s="203"/>
      <c r="L8" s="203"/>
      <c r="M8" s="203"/>
      <c r="N8" s="203"/>
      <c r="O8" s="203"/>
      <c r="P8" s="203"/>
      <c r="Q8" s="203"/>
      <c r="R8" s="203"/>
      <c r="S8" s="203"/>
      <c r="T8" s="203"/>
    </row>
    <row r="9" spans="1:20" ht="15.75" x14ac:dyDescent="0.25">
      <c r="A9" s="205" t="str">
        <f>'1. паспорт местоположение'!A9</f>
        <v>ООО "Электрические сети"</v>
      </c>
      <c r="B9" s="205"/>
      <c r="C9" s="205"/>
      <c r="D9" s="205"/>
      <c r="E9" s="205"/>
      <c r="F9" s="205"/>
      <c r="G9" s="205"/>
      <c r="H9" s="205"/>
      <c r="I9" s="205"/>
      <c r="J9" s="205"/>
      <c r="K9" s="205"/>
      <c r="L9" s="205"/>
      <c r="M9" s="205"/>
      <c r="N9" s="205"/>
      <c r="O9" s="205"/>
      <c r="P9" s="205"/>
      <c r="Q9" s="205"/>
      <c r="R9" s="205"/>
      <c r="S9" s="205"/>
      <c r="T9" s="205"/>
    </row>
    <row r="10" spans="1:20" ht="15.75" x14ac:dyDescent="0.25">
      <c r="A10" s="201" t="s">
        <v>131</v>
      </c>
      <c r="B10" s="201"/>
      <c r="C10" s="201"/>
      <c r="D10" s="201"/>
      <c r="E10" s="201"/>
      <c r="F10" s="201"/>
      <c r="G10" s="201"/>
      <c r="H10" s="201"/>
      <c r="I10" s="201"/>
      <c r="J10" s="201"/>
      <c r="K10" s="201"/>
      <c r="L10" s="201"/>
      <c r="M10" s="201"/>
      <c r="N10" s="201"/>
      <c r="O10" s="201"/>
      <c r="P10" s="201"/>
      <c r="Q10" s="201"/>
      <c r="R10" s="201"/>
      <c r="S10" s="201"/>
      <c r="T10" s="201"/>
    </row>
    <row r="11" spans="1:20" ht="18.75" x14ac:dyDescent="0.25">
      <c r="A11" s="203"/>
      <c r="B11" s="203"/>
      <c r="C11" s="203"/>
      <c r="D11" s="203"/>
      <c r="E11" s="203"/>
      <c r="F11" s="203"/>
      <c r="G11" s="203"/>
      <c r="H11" s="203"/>
      <c r="I11" s="203"/>
      <c r="J11" s="203"/>
      <c r="K11" s="203"/>
      <c r="L11" s="203"/>
      <c r="M11" s="203"/>
      <c r="N11" s="203"/>
      <c r="O11" s="203"/>
      <c r="P11" s="203"/>
      <c r="Q11" s="203"/>
      <c r="R11" s="203"/>
      <c r="S11" s="203"/>
      <c r="T11" s="203"/>
    </row>
    <row r="12" spans="1:20" ht="15.75" x14ac:dyDescent="0.25">
      <c r="A12" s="206" t="str">
        <f>'1. паспорт местоположение'!A12</f>
        <v>L_222621094</v>
      </c>
      <c r="B12" s="205"/>
      <c r="C12" s="205"/>
      <c r="D12" s="205"/>
      <c r="E12" s="205"/>
      <c r="F12" s="205"/>
      <c r="G12" s="205"/>
      <c r="H12" s="205"/>
      <c r="I12" s="205"/>
      <c r="J12" s="205"/>
      <c r="K12" s="205"/>
      <c r="L12" s="205"/>
      <c r="M12" s="205"/>
      <c r="N12" s="205"/>
      <c r="O12" s="205"/>
      <c r="P12" s="205"/>
      <c r="Q12" s="205"/>
      <c r="R12" s="205"/>
      <c r="S12" s="205"/>
      <c r="T12" s="205"/>
    </row>
    <row r="13" spans="1:20" ht="15.75" x14ac:dyDescent="0.25">
      <c r="A13" s="201" t="s">
        <v>129</v>
      </c>
      <c r="B13" s="201"/>
      <c r="C13" s="201"/>
      <c r="D13" s="201"/>
      <c r="E13" s="201"/>
      <c r="F13" s="201"/>
      <c r="G13" s="201"/>
      <c r="H13" s="201"/>
      <c r="I13" s="201"/>
      <c r="J13" s="201"/>
      <c r="K13" s="201"/>
      <c r="L13" s="201"/>
      <c r="M13" s="201"/>
      <c r="N13" s="201"/>
      <c r="O13" s="201"/>
      <c r="P13" s="201"/>
      <c r="Q13" s="201"/>
      <c r="R13" s="201"/>
      <c r="S13" s="201"/>
      <c r="T13" s="201"/>
    </row>
    <row r="14" spans="1:20" ht="18.75" x14ac:dyDescent="0.25">
      <c r="A14" s="214"/>
      <c r="B14" s="214"/>
      <c r="C14" s="214"/>
      <c r="D14" s="214"/>
      <c r="E14" s="214"/>
      <c r="F14" s="214"/>
      <c r="G14" s="214"/>
      <c r="H14" s="214"/>
      <c r="I14" s="214"/>
      <c r="J14" s="214"/>
      <c r="K14" s="214"/>
      <c r="L14" s="214"/>
      <c r="M14" s="214"/>
      <c r="N14" s="214"/>
      <c r="O14" s="214"/>
      <c r="P14" s="214"/>
      <c r="Q14" s="214"/>
      <c r="R14" s="214"/>
      <c r="S14" s="214"/>
      <c r="T14" s="214"/>
    </row>
    <row r="15" spans="1:20" ht="15.75" x14ac:dyDescent="0.25">
      <c r="A15" s="200" t="str">
        <f>'1. паспорт местоположение'!A15</f>
        <v>Установка приборов учета согласно ПП №522 от 27.12.2018г. (2022г.) с количеством точек 262шт.</v>
      </c>
      <c r="B15" s="200"/>
      <c r="C15" s="200"/>
      <c r="D15" s="200"/>
      <c r="E15" s="200"/>
      <c r="F15" s="200"/>
      <c r="G15" s="200"/>
      <c r="H15" s="200"/>
      <c r="I15" s="200"/>
      <c r="J15" s="200"/>
      <c r="K15" s="200"/>
      <c r="L15" s="200"/>
      <c r="M15" s="200"/>
      <c r="N15" s="200"/>
      <c r="O15" s="200"/>
      <c r="P15" s="200"/>
      <c r="Q15" s="200"/>
      <c r="R15" s="200"/>
      <c r="S15" s="200"/>
      <c r="T15" s="200"/>
    </row>
    <row r="16" spans="1:20" ht="15.75" x14ac:dyDescent="0.25">
      <c r="A16" s="201" t="s">
        <v>130</v>
      </c>
      <c r="B16" s="201"/>
      <c r="C16" s="201"/>
      <c r="D16" s="201"/>
      <c r="E16" s="201"/>
      <c r="F16" s="201"/>
      <c r="G16" s="201"/>
      <c r="H16" s="201"/>
      <c r="I16" s="201"/>
      <c r="J16" s="201"/>
      <c r="K16" s="201"/>
      <c r="L16" s="201"/>
      <c r="M16" s="201"/>
      <c r="N16" s="201"/>
      <c r="O16" s="201"/>
      <c r="P16" s="201"/>
      <c r="Q16" s="201"/>
      <c r="R16" s="201"/>
      <c r="S16" s="201"/>
      <c r="T16" s="201"/>
    </row>
    <row r="17" spans="1:20" ht="18.75" x14ac:dyDescent="0.25">
      <c r="A17" s="213"/>
      <c r="B17" s="213"/>
      <c r="C17" s="213"/>
      <c r="D17" s="213"/>
      <c r="E17" s="213"/>
      <c r="F17" s="213"/>
      <c r="G17" s="213"/>
      <c r="H17" s="213"/>
      <c r="I17" s="213"/>
      <c r="J17" s="213"/>
      <c r="K17" s="213"/>
      <c r="L17" s="213"/>
      <c r="M17" s="213"/>
      <c r="N17" s="213"/>
      <c r="O17" s="213"/>
      <c r="P17" s="213"/>
      <c r="Q17" s="213"/>
      <c r="R17" s="213"/>
      <c r="S17" s="213"/>
      <c r="T17" s="213"/>
    </row>
    <row r="18" spans="1:20" ht="18.75" x14ac:dyDescent="0.25">
      <c r="A18" s="203" t="s">
        <v>155</v>
      </c>
      <c r="B18" s="203"/>
      <c r="C18" s="203"/>
      <c r="D18" s="203"/>
      <c r="E18" s="203"/>
      <c r="F18" s="203"/>
      <c r="G18" s="203"/>
      <c r="H18" s="203"/>
      <c r="I18" s="203"/>
      <c r="J18" s="203"/>
      <c r="K18" s="203"/>
      <c r="L18" s="203"/>
      <c r="M18" s="203"/>
      <c r="N18" s="203"/>
      <c r="O18" s="203"/>
      <c r="P18" s="203"/>
      <c r="Q18" s="203"/>
      <c r="R18" s="203"/>
      <c r="S18" s="203"/>
      <c r="T18" s="203"/>
    </row>
    <row r="19" spans="1:20" ht="15.75" x14ac:dyDescent="0.25">
      <c r="A19" s="216"/>
      <c r="B19" s="216"/>
      <c r="C19" s="216"/>
      <c r="D19" s="216"/>
      <c r="E19" s="216"/>
      <c r="F19" s="216"/>
      <c r="G19" s="216"/>
      <c r="H19" s="216"/>
      <c r="I19" s="216"/>
      <c r="J19" s="216"/>
      <c r="K19" s="216"/>
      <c r="L19" s="216"/>
      <c r="M19" s="216"/>
      <c r="N19" s="216"/>
      <c r="O19" s="216"/>
      <c r="P19" s="216"/>
      <c r="Q19" s="216"/>
      <c r="R19" s="216"/>
      <c r="S19" s="216"/>
      <c r="T19" s="216"/>
    </row>
    <row r="20" spans="1:20" ht="36" customHeight="1" x14ac:dyDescent="0.25">
      <c r="A20" s="217" t="s">
        <v>132</v>
      </c>
      <c r="B20" s="219" t="s">
        <v>156</v>
      </c>
      <c r="C20" s="219"/>
      <c r="D20" s="219" t="s">
        <v>157</v>
      </c>
      <c r="E20" s="219" t="s">
        <v>158</v>
      </c>
      <c r="F20" s="219"/>
      <c r="G20" s="219" t="s">
        <v>159</v>
      </c>
      <c r="H20" s="219"/>
      <c r="I20" s="219" t="s">
        <v>160</v>
      </c>
      <c r="J20" s="219"/>
      <c r="K20" s="219" t="s">
        <v>161</v>
      </c>
      <c r="L20" s="219" t="s">
        <v>162</v>
      </c>
      <c r="M20" s="219"/>
      <c r="N20" s="219" t="s">
        <v>184</v>
      </c>
      <c r="O20" s="219"/>
      <c r="P20" s="219" t="s">
        <v>163</v>
      </c>
      <c r="Q20" s="217" t="s">
        <v>164</v>
      </c>
      <c r="R20" s="217"/>
      <c r="S20" s="217" t="s">
        <v>165</v>
      </c>
      <c r="T20" s="217"/>
    </row>
    <row r="21" spans="1:20" ht="119.25" customHeight="1" x14ac:dyDescent="0.25">
      <c r="A21" s="218"/>
      <c r="B21" s="219"/>
      <c r="C21" s="219"/>
      <c r="D21" s="219"/>
      <c r="E21" s="219"/>
      <c r="F21" s="219"/>
      <c r="G21" s="219"/>
      <c r="H21" s="219"/>
      <c r="I21" s="219"/>
      <c r="J21" s="219"/>
      <c r="K21" s="219"/>
      <c r="L21" s="219"/>
      <c r="M21" s="219"/>
      <c r="N21" s="219"/>
      <c r="O21" s="219"/>
      <c r="P21" s="219"/>
      <c r="Q21" s="46" t="s">
        <v>166</v>
      </c>
      <c r="R21" s="46" t="s">
        <v>167</v>
      </c>
      <c r="S21" s="46" t="s">
        <v>168</v>
      </c>
      <c r="T21" s="46" t="s">
        <v>169</v>
      </c>
    </row>
    <row r="22" spans="1:20" ht="21.75" customHeight="1" x14ac:dyDescent="0.25">
      <c r="A22" s="218"/>
      <c r="B22" s="58" t="s">
        <v>170</v>
      </c>
      <c r="C22" s="58" t="s">
        <v>171</v>
      </c>
      <c r="D22" s="219"/>
      <c r="E22" s="58" t="s">
        <v>170</v>
      </c>
      <c r="F22" s="58" t="s">
        <v>171</v>
      </c>
      <c r="G22" s="58" t="s">
        <v>170</v>
      </c>
      <c r="H22" s="58" t="s">
        <v>171</v>
      </c>
      <c r="I22" s="58" t="s">
        <v>170</v>
      </c>
      <c r="J22" s="58" t="s">
        <v>171</v>
      </c>
      <c r="K22" s="58" t="s">
        <v>170</v>
      </c>
      <c r="L22" s="58" t="s">
        <v>170</v>
      </c>
      <c r="M22" s="58" t="s">
        <v>171</v>
      </c>
      <c r="N22" s="58" t="s">
        <v>170</v>
      </c>
      <c r="O22" s="58" t="s">
        <v>171</v>
      </c>
      <c r="P22" s="58" t="s">
        <v>170</v>
      </c>
      <c r="Q22" s="46" t="s">
        <v>170</v>
      </c>
      <c r="R22" s="46" t="s">
        <v>170</v>
      </c>
      <c r="S22" s="46" t="s">
        <v>170</v>
      </c>
      <c r="T22" s="46" t="s">
        <v>170</v>
      </c>
    </row>
    <row r="23" spans="1:20" ht="15.75" x14ac:dyDescent="0.25">
      <c r="A23" s="45">
        <v>1</v>
      </c>
      <c r="B23" s="45">
        <v>2</v>
      </c>
      <c r="C23" s="45">
        <v>3</v>
      </c>
      <c r="D23" s="45">
        <v>4</v>
      </c>
      <c r="E23" s="45">
        <v>5</v>
      </c>
      <c r="F23" s="45">
        <v>6</v>
      </c>
      <c r="G23" s="45">
        <v>7</v>
      </c>
      <c r="H23" s="45">
        <v>8</v>
      </c>
      <c r="I23" s="45">
        <v>9</v>
      </c>
      <c r="J23" s="45">
        <v>10</v>
      </c>
      <c r="K23" s="45">
        <v>11</v>
      </c>
      <c r="L23" s="45">
        <v>12</v>
      </c>
      <c r="M23" s="45">
        <v>13</v>
      </c>
      <c r="N23" s="45">
        <v>14</v>
      </c>
      <c r="O23" s="45">
        <v>15</v>
      </c>
      <c r="P23" s="45">
        <v>16</v>
      </c>
      <c r="Q23" s="45">
        <v>17</v>
      </c>
      <c r="R23" s="45">
        <v>18</v>
      </c>
      <c r="S23" s="45">
        <v>19</v>
      </c>
      <c r="T23" s="45">
        <v>20</v>
      </c>
    </row>
    <row r="24" spans="1:20" ht="15.75" x14ac:dyDescent="0.25">
      <c r="A24" s="199" t="s">
        <v>15</v>
      </c>
      <c r="B24" s="199" t="s">
        <v>15</v>
      </c>
      <c r="C24" s="199" t="s">
        <v>15</v>
      </c>
      <c r="D24" s="199" t="s">
        <v>15</v>
      </c>
      <c r="E24" s="199" t="s">
        <v>15</v>
      </c>
      <c r="F24" s="199" t="s">
        <v>15</v>
      </c>
      <c r="G24" s="199" t="s">
        <v>15</v>
      </c>
      <c r="H24" s="199" t="s">
        <v>15</v>
      </c>
      <c r="I24" s="199" t="s">
        <v>15</v>
      </c>
      <c r="J24" s="199" t="s">
        <v>15</v>
      </c>
      <c r="K24" s="199" t="s">
        <v>15</v>
      </c>
      <c r="L24" s="199" t="s">
        <v>15</v>
      </c>
      <c r="M24" s="199" t="s">
        <v>15</v>
      </c>
      <c r="N24" s="199" t="s">
        <v>15</v>
      </c>
      <c r="O24" s="199" t="s">
        <v>15</v>
      </c>
      <c r="P24" s="199" t="s">
        <v>15</v>
      </c>
      <c r="Q24" s="199" t="s">
        <v>15</v>
      </c>
      <c r="R24" s="199" t="s">
        <v>15</v>
      </c>
      <c r="S24" s="199" t="s">
        <v>15</v>
      </c>
      <c r="T24" s="199" t="s">
        <v>15</v>
      </c>
    </row>
    <row r="25" spans="1:20" ht="15.75" x14ac:dyDescent="0.25">
      <c r="A25" s="43"/>
      <c r="B25" s="43"/>
      <c r="C25" s="43"/>
      <c r="D25" s="43"/>
      <c r="E25" s="43"/>
      <c r="F25" s="43"/>
      <c r="G25" s="43"/>
      <c r="H25" s="43"/>
      <c r="I25" s="43"/>
      <c r="J25" s="43"/>
      <c r="K25" s="43"/>
      <c r="L25" s="43"/>
      <c r="M25" s="43"/>
      <c r="N25" s="43"/>
      <c r="O25" s="43"/>
      <c r="P25" s="43"/>
      <c r="Q25" s="43"/>
      <c r="R25" s="43"/>
      <c r="S25" s="43"/>
      <c r="T25" s="43"/>
    </row>
    <row r="26" spans="1:20" ht="15.75" x14ac:dyDescent="0.25">
      <c r="A26" s="47"/>
      <c r="B26" s="48" t="s">
        <v>173</v>
      </c>
      <c r="C26" s="48"/>
      <c r="D26" s="48"/>
      <c r="E26" s="48"/>
      <c r="F26" s="48"/>
      <c r="G26" s="48"/>
      <c r="H26" s="48"/>
      <c r="I26" s="48"/>
      <c r="J26" s="48"/>
      <c r="K26" s="48"/>
      <c r="L26" s="48"/>
      <c r="M26" s="48"/>
      <c r="N26" s="48"/>
      <c r="O26" s="48"/>
      <c r="P26" s="48"/>
      <c r="Q26" s="48"/>
      <c r="R26" s="48"/>
      <c r="S26" s="47"/>
      <c r="T26" s="47"/>
    </row>
    <row r="27" spans="1:20" ht="15.75" x14ac:dyDescent="0.25">
      <c r="A27" s="43"/>
      <c r="B27" s="215" t="s">
        <v>174</v>
      </c>
      <c r="C27" s="215"/>
      <c r="D27" s="215"/>
      <c r="E27" s="215"/>
      <c r="F27" s="215"/>
      <c r="G27" s="215"/>
      <c r="H27" s="215"/>
      <c r="I27" s="215"/>
      <c r="J27" s="215"/>
      <c r="K27" s="215"/>
      <c r="L27" s="215"/>
      <c r="M27" s="215"/>
      <c r="N27" s="215"/>
      <c r="O27" s="215"/>
      <c r="P27" s="215"/>
      <c r="Q27" s="215"/>
      <c r="R27" s="215"/>
      <c r="S27" s="43"/>
      <c r="T27" s="43"/>
    </row>
    <row r="28" spans="1:20" ht="15.75" x14ac:dyDescent="0.25">
      <c r="A28" s="43"/>
      <c r="B28" s="48"/>
      <c r="C28" s="48"/>
      <c r="D28" s="48"/>
      <c r="E28" s="48"/>
      <c r="F28" s="48"/>
      <c r="G28" s="48"/>
      <c r="H28" s="48"/>
      <c r="I28" s="48"/>
      <c r="J28" s="48"/>
      <c r="K28" s="48"/>
      <c r="L28" s="48"/>
      <c r="M28" s="48"/>
      <c r="N28" s="48"/>
      <c r="O28" s="48"/>
      <c r="P28" s="48"/>
      <c r="Q28" s="48"/>
      <c r="R28" s="48"/>
      <c r="S28" s="48"/>
      <c r="T28" s="48"/>
    </row>
    <row r="29" spans="1:20" ht="15.75" x14ac:dyDescent="0.25">
      <c r="A29" s="43"/>
      <c r="B29" s="49" t="s">
        <v>175</v>
      </c>
      <c r="C29" s="49"/>
      <c r="D29" s="49"/>
      <c r="E29" s="49"/>
      <c r="F29" s="50"/>
      <c r="G29" s="50"/>
      <c r="H29" s="49"/>
      <c r="I29" s="49"/>
      <c r="J29" s="49"/>
      <c r="K29" s="49"/>
      <c r="L29" s="49"/>
      <c r="M29" s="49"/>
      <c r="N29" s="49"/>
      <c r="O29" s="49"/>
      <c r="P29" s="49"/>
      <c r="Q29" s="49"/>
      <c r="R29" s="49"/>
      <c r="S29" s="51"/>
      <c r="T29" s="51"/>
    </row>
    <row r="30" spans="1:20" ht="15.75" x14ac:dyDescent="0.25">
      <c r="A30" s="43"/>
      <c r="B30" s="49" t="s">
        <v>176</v>
      </c>
      <c r="C30" s="49"/>
      <c r="D30" s="49"/>
      <c r="E30" s="49"/>
      <c r="F30" s="50"/>
      <c r="G30" s="50"/>
      <c r="H30" s="49"/>
      <c r="I30" s="49"/>
      <c r="J30" s="49"/>
      <c r="K30" s="49"/>
      <c r="L30" s="49"/>
      <c r="M30" s="49"/>
      <c r="N30" s="49"/>
      <c r="O30" s="49"/>
      <c r="P30" s="49"/>
      <c r="Q30" s="49"/>
      <c r="R30" s="49"/>
      <c r="S30" s="43"/>
      <c r="T30" s="43"/>
    </row>
    <row r="31" spans="1:20" ht="15.75" x14ac:dyDescent="0.25">
      <c r="A31" s="50"/>
      <c r="B31" s="49" t="s">
        <v>177</v>
      </c>
      <c r="C31" s="49"/>
      <c r="D31" s="49"/>
      <c r="E31" s="49"/>
      <c r="F31" s="50"/>
      <c r="G31" s="50"/>
      <c r="H31" s="49"/>
      <c r="I31" s="49"/>
      <c r="J31" s="49"/>
      <c r="K31" s="49"/>
      <c r="L31" s="49"/>
      <c r="M31" s="49"/>
      <c r="N31" s="49"/>
      <c r="O31" s="49"/>
      <c r="P31" s="49"/>
      <c r="Q31" s="49"/>
      <c r="R31" s="49"/>
      <c r="S31" s="50"/>
      <c r="T31" s="50"/>
    </row>
    <row r="32" spans="1:20" ht="15.75" x14ac:dyDescent="0.25">
      <c r="A32" s="50"/>
      <c r="B32" s="49" t="s">
        <v>172</v>
      </c>
      <c r="C32" s="49"/>
      <c r="D32" s="49"/>
      <c r="E32" s="49"/>
      <c r="F32" s="50"/>
      <c r="G32" s="50"/>
      <c r="H32" s="49"/>
      <c r="I32" s="49"/>
      <c r="J32" s="49"/>
      <c r="K32" s="49"/>
      <c r="L32" s="49"/>
      <c r="M32" s="49"/>
      <c r="N32" s="49"/>
      <c r="O32" s="49"/>
      <c r="P32" s="49"/>
      <c r="Q32" s="49"/>
      <c r="R32" s="49"/>
      <c r="S32" s="49"/>
      <c r="T32" s="49"/>
    </row>
    <row r="33" spans="1:20" ht="15.75" x14ac:dyDescent="0.25">
      <c r="A33" s="50"/>
      <c r="B33" s="49" t="s">
        <v>178</v>
      </c>
      <c r="C33" s="49"/>
      <c r="D33" s="49"/>
      <c r="E33" s="49"/>
      <c r="F33" s="50"/>
      <c r="G33" s="50"/>
      <c r="H33" s="49"/>
      <c r="I33" s="49"/>
      <c r="J33" s="49"/>
      <c r="K33" s="49"/>
      <c r="L33" s="49"/>
      <c r="M33" s="49"/>
      <c r="N33" s="49"/>
      <c r="O33" s="49"/>
      <c r="P33" s="49"/>
      <c r="Q33" s="49"/>
      <c r="R33" s="49"/>
      <c r="S33" s="49"/>
      <c r="T33" s="49"/>
    </row>
    <row r="34" spans="1:20" ht="15.75" x14ac:dyDescent="0.25">
      <c r="A34" s="50"/>
      <c r="B34" s="49" t="s">
        <v>179</v>
      </c>
      <c r="C34" s="49"/>
      <c r="D34" s="49"/>
      <c r="E34" s="49"/>
      <c r="F34" s="50"/>
      <c r="G34" s="50"/>
      <c r="H34" s="49"/>
      <c r="I34" s="49"/>
      <c r="J34" s="49"/>
      <c r="K34" s="49"/>
      <c r="L34" s="49"/>
      <c r="M34" s="49"/>
      <c r="N34" s="49"/>
      <c r="O34" s="49"/>
      <c r="P34" s="49"/>
      <c r="Q34" s="49"/>
      <c r="R34" s="49"/>
      <c r="S34" s="49"/>
      <c r="T34" s="49"/>
    </row>
    <row r="35" spans="1:20" ht="15.75" x14ac:dyDescent="0.25">
      <c r="A35" s="50"/>
      <c r="B35" s="49" t="s">
        <v>180</v>
      </c>
      <c r="C35" s="49"/>
      <c r="D35" s="49"/>
      <c r="E35" s="49"/>
      <c r="F35" s="50"/>
      <c r="G35" s="50"/>
      <c r="H35" s="49"/>
      <c r="I35" s="49"/>
      <c r="J35" s="49"/>
      <c r="K35" s="49"/>
      <c r="L35" s="49"/>
      <c r="M35" s="49"/>
      <c r="N35" s="49"/>
      <c r="O35" s="49"/>
      <c r="P35" s="49"/>
      <c r="Q35" s="49"/>
      <c r="R35" s="49"/>
      <c r="S35" s="49"/>
      <c r="T35" s="49"/>
    </row>
    <row r="36" spans="1:20" ht="15.75" x14ac:dyDescent="0.25">
      <c r="A36" s="50"/>
      <c r="B36" s="49" t="s">
        <v>181</v>
      </c>
      <c r="C36" s="49"/>
      <c r="D36" s="49"/>
      <c r="E36" s="49"/>
      <c r="F36" s="50"/>
      <c r="G36" s="50"/>
      <c r="H36" s="49"/>
      <c r="I36" s="49"/>
      <c r="J36" s="49"/>
      <c r="K36" s="49"/>
      <c r="L36" s="49"/>
      <c r="M36" s="49"/>
      <c r="N36" s="49"/>
      <c r="O36" s="49"/>
      <c r="P36" s="49"/>
      <c r="Q36" s="49"/>
      <c r="R36" s="49"/>
      <c r="S36" s="49"/>
      <c r="T36" s="49"/>
    </row>
    <row r="37" spans="1:20" ht="15.75" x14ac:dyDescent="0.25">
      <c r="A37" s="50"/>
      <c r="B37" s="49" t="s">
        <v>182</v>
      </c>
      <c r="C37" s="49"/>
      <c r="D37" s="49"/>
      <c r="E37" s="49"/>
      <c r="F37" s="50"/>
      <c r="G37" s="50"/>
      <c r="H37" s="49"/>
      <c r="I37" s="49"/>
      <c r="J37" s="49"/>
      <c r="K37" s="49"/>
      <c r="L37" s="49"/>
      <c r="M37" s="49"/>
      <c r="N37" s="49"/>
      <c r="O37" s="49"/>
      <c r="P37" s="49"/>
      <c r="Q37" s="49"/>
      <c r="R37" s="49"/>
      <c r="S37" s="49"/>
      <c r="T37" s="49"/>
    </row>
    <row r="38" spans="1:20" ht="15.75" x14ac:dyDescent="0.25">
      <c r="A38" s="50"/>
      <c r="B38" s="49" t="s">
        <v>183</v>
      </c>
      <c r="C38" s="49"/>
      <c r="D38" s="49"/>
      <c r="E38" s="49"/>
      <c r="F38" s="50"/>
      <c r="G38" s="50"/>
      <c r="H38" s="49"/>
      <c r="I38" s="49"/>
      <c r="J38" s="49"/>
      <c r="K38" s="49"/>
      <c r="L38" s="49"/>
      <c r="M38" s="49"/>
      <c r="N38" s="49"/>
      <c r="O38" s="49"/>
      <c r="P38" s="49"/>
      <c r="Q38" s="49"/>
      <c r="R38" s="49"/>
      <c r="S38" s="49"/>
      <c r="T38" s="49"/>
    </row>
  </sheetData>
  <mergeCells count="27">
    <mergeCell ref="B27:R27"/>
    <mergeCell ref="A18:T18"/>
    <mergeCell ref="A19:T19"/>
    <mergeCell ref="A20:A22"/>
    <mergeCell ref="B20:C21"/>
    <mergeCell ref="D20:D22"/>
    <mergeCell ref="E20:F21"/>
    <mergeCell ref="G20:H21"/>
    <mergeCell ref="I20:J21"/>
    <mergeCell ref="K20:K21"/>
    <mergeCell ref="L20:M21"/>
    <mergeCell ref="N20:O21"/>
    <mergeCell ref="P20:P21"/>
    <mergeCell ref="Q20:R20"/>
    <mergeCell ref="S20:T20"/>
    <mergeCell ref="A17:T17"/>
    <mergeCell ref="A5:T5"/>
    <mergeCell ref="A7:T7"/>
    <mergeCell ref="A8:T8"/>
    <mergeCell ref="A9:T9"/>
    <mergeCell ref="A10:T10"/>
    <mergeCell ref="A11:T11"/>
    <mergeCell ref="A12:T12"/>
    <mergeCell ref="A13:T13"/>
    <mergeCell ref="A14:T14"/>
    <mergeCell ref="A15:T15"/>
    <mergeCell ref="A16:T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zoomScale="55" zoomScaleNormal="55" workbookViewId="0">
      <selection activeCell="A15" sqref="A15:AA15"/>
    </sheetView>
  </sheetViews>
  <sheetFormatPr defaultRowHeight="15" x14ac:dyDescent="0.25"/>
  <cols>
    <col min="1" max="1" width="7.7109375" customWidth="1"/>
    <col min="2" max="3" width="10.7109375" customWidth="1"/>
    <col min="4" max="5" width="12.7109375" customWidth="1"/>
    <col min="6" max="9" width="10.7109375" customWidth="1"/>
    <col min="10" max="10" width="20.7109375" customWidth="1"/>
    <col min="11" max="18" width="10.7109375" customWidth="1"/>
    <col min="19" max="20" width="20.7109375" customWidth="1"/>
    <col min="21" max="21" width="30.7109375" customWidth="1"/>
    <col min="22" max="23" width="10.7109375" customWidth="1"/>
    <col min="24" max="27" width="20.7109375" customWidth="1"/>
  </cols>
  <sheetData>
    <row r="1" spans="1:27" ht="18.75" x14ac:dyDescent="0.25">
      <c r="A1" s="43"/>
      <c r="B1" s="43"/>
      <c r="C1" s="43"/>
      <c r="D1" s="43"/>
      <c r="E1" s="43"/>
      <c r="F1" s="43"/>
      <c r="G1" s="43"/>
      <c r="H1" s="43"/>
      <c r="I1" s="43"/>
      <c r="J1" s="43"/>
      <c r="K1" s="43"/>
      <c r="L1" s="43"/>
      <c r="M1" s="43"/>
      <c r="N1" s="43"/>
      <c r="O1" s="43"/>
      <c r="P1" s="43"/>
      <c r="Q1" s="43"/>
      <c r="R1" s="43"/>
      <c r="S1" s="43"/>
      <c r="T1" s="43"/>
      <c r="U1" s="43"/>
      <c r="V1" s="43"/>
      <c r="W1" s="43"/>
      <c r="X1" s="43"/>
      <c r="Y1" s="43"/>
      <c r="Z1" s="43"/>
      <c r="AA1" s="3" t="s">
        <v>0</v>
      </c>
    </row>
    <row r="2" spans="1:27" ht="18.75" x14ac:dyDescent="0.3">
      <c r="A2" s="2"/>
      <c r="B2" s="2"/>
      <c r="C2" s="2"/>
      <c r="D2" s="2"/>
      <c r="E2" s="1"/>
      <c r="F2" s="2"/>
      <c r="G2" s="2"/>
      <c r="H2" s="2"/>
      <c r="I2" s="2"/>
      <c r="J2" s="2"/>
      <c r="K2" s="2"/>
      <c r="L2" s="2"/>
      <c r="M2" s="2"/>
      <c r="N2" s="2"/>
      <c r="O2" s="2"/>
      <c r="P2" s="2"/>
      <c r="Q2" s="44"/>
      <c r="R2" s="44"/>
      <c r="S2" s="2"/>
      <c r="T2" s="2"/>
      <c r="U2" s="2"/>
      <c r="V2" s="2"/>
      <c r="W2" s="2"/>
      <c r="X2" s="2"/>
      <c r="Y2" s="2"/>
      <c r="Z2" s="2"/>
      <c r="AA2" s="4" t="s">
        <v>1</v>
      </c>
    </row>
    <row r="3" spans="1:27" ht="18.75" x14ac:dyDescent="0.3">
      <c r="A3" s="2"/>
      <c r="B3" s="2"/>
      <c r="C3" s="2"/>
      <c r="D3" s="2"/>
      <c r="E3" s="1"/>
      <c r="F3" s="2"/>
      <c r="G3" s="2"/>
      <c r="H3" s="2"/>
      <c r="I3" s="2"/>
      <c r="J3" s="2"/>
      <c r="K3" s="2"/>
      <c r="L3" s="2"/>
      <c r="M3" s="2"/>
      <c r="N3" s="2"/>
      <c r="O3" s="2"/>
      <c r="P3" s="2"/>
      <c r="Q3" s="44"/>
      <c r="R3" s="44"/>
      <c r="S3" s="2"/>
      <c r="T3" s="2"/>
      <c r="U3" s="2"/>
      <c r="V3" s="2"/>
      <c r="W3" s="2"/>
      <c r="X3" s="2"/>
      <c r="Y3" s="2"/>
      <c r="Z3" s="2"/>
      <c r="AA3" s="4" t="s">
        <v>2</v>
      </c>
    </row>
    <row r="4" spans="1:27" ht="15.75" x14ac:dyDescent="0.25">
      <c r="A4" s="2"/>
      <c r="B4" s="2"/>
      <c r="C4" s="2"/>
      <c r="D4" s="2"/>
      <c r="E4" s="5"/>
      <c r="F4" s="2"/>
      <c r="G4" s="2"/>
      <c r="H4" s="2"/>
      <c r="I4" s="2"/>
      <c r="J4" s="2"/>
      <c r="K4" s="2"/>
      <c r="L4" s="2"/>
      <c r="M4" s="2"/>
      <c r="N4" s="2"/>
      <c r="O4" s="2"/>
      <c r="P4" s="2"/>
      <c r="Q4" s="44"/>
      <c r="R4" s="44"/>
      <c r="S4" s="2"/>
      <c r="T4" s="2"/>
      <c r="U4" s="2"/>
      <c r="V4" s="2"/>
      <c r="W4" s="2"/>
      <c r="X4" s="2"/>
      <c r="Y4" s="2"/>
      <c r="Z4" s="2"/>
      <c r="AA4" s="2"/>
    </row>
    <row r="5" spans="1:27" ht="15.75" x14ac:dyDescent="0.25">
      <c r="A5" s="204">
        <f>'1. паспорт местоположение'!A5</f>
        <v>2022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ht="15.75" x14ac:dyDescent="0.25">
      <c r="A6" s="54"/>
      <c r="B6" s="54"/>
      <c r="C6" s="54"/>
      <c r="D6" s="54"/>
      <c r="E6" s="54"/>
      <c r="F6" s="54"/>
      <c r="G6" s="54"/>
      <c r="H6" s="54"/>
      <c r="I6" s="54"/>
      <c r="J6" s="54"/>
      <c r="K6" s="54"/>
      <c r="L6" s="54"/>
      <c r="M6" s="54"/>
      <c r="N6" s="54"/>
      <c r="O6" s="54"/>
      <c r="P6" s="54"/>
      <c r="Q6" s="54"/>
      <c r="R6" s="54"/>
      <c r="S6" s="54"/>
      <c r="T6" s="54"/>
      <c r="U6" s="2"/>
      <c r="V6" s="2"/>
      <c r="W6" s="2"/>
      <c r="X6" s="2"/>
      <c r="Y6" s="2"/>
      <c r="Z6" s="2"/>
      <c r="AA6" s="2"/>
    </row>
    <row r="7" spans="1:27" ht="18.75" x14ac:dyDescent="0.25">
      <c r="A7" s="203" t="s">
        <v>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row>
    <row r="8" spans="1:27" ht="18.75" x14ac:dyDescent="0.25">
      <c r="A8" s="2"/>
      <c r="B8" s="2"/>
      <c r="C8" s="2"/>
      <c r="D8" s="2"/>
      <c r="E8" s="6"/>
      <c r="F8" s="6"/>
      <c r="G8" s="6"/>
      <c r="H8" s="6"/>
      <c r="I8" s="6"/>
      <c r="J8" s="6"/>
      <c r="K8" s="6"/>
      <c r="L8" s="6"/>
      <c r="M8" s="6"/>
      <c r="N8" s="6"/>
      <c r="O8" s="6"/>
      <c r="P8" s="6"/>
      <c r="Q8" s="6"/>
      <c r="R8" s="6"/>
      <c r="S8" s="55"/>
      <c r="T8" s="55"/>
      <c r="U8" s="55"/>
      <c r="V8" s="55"/>
      <c r="W8" s="55"/>
      <c r="X8" s="2"/>
      <c r="Y8" s="2"/>
      <c r="Z8" s="2"/>
      <c r="AA8" s="2"/>
    </row>
    <row r="9" spans="1:27" ht="15.75" x14ac:dyDescent="0.25">
      <c r="A9" s="220" t="str">
        <f>'1. паспорт местоположение'!A9</f>
        <v>ООО "Электрические сети"</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row>
    <row r="10" spans="1:27" ht="15.75" x14ac:dyDescent="0.25">
      <c r="A10" s="201" t="s">
        <v>131</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row>
    <row r="11" spans="1:27" ht="18.75" x14ac:dyDescent="0.25">
      <c r="A11" s="2"/>
      <c r="B11" s="2"/>
      <c r="C11" s="2"/>
      <c r="D11" s="2"/>
      <c r="E11" s="6"/>
      <c r="F11" s="6"/>
      <c r="G11" s="6"/>
      <c r="H11" s="6"/>
      <c r="I11" s="6"/>
      <c r="J11" s="6"/>
      <c r="K11" s="6"/>
      <c r="L11" s="6"/>
      <c r="M11" s="6"/>
      <c r="N11" s="6"/>
      <c r="O11" s="6"/>
      <c r="P11" s="6"/>
      <c r="Q11" s="6"/>
      <c r="R11" s="6"/>
      <c r="S11" s="55"/>
      <c r="T11" s="55"/>
      <c r="U11" s="55"/>
      <c r="V11" s="55"/>
      <c r="W11" s="55"/>
      <c r="X11" s="2"/>
      <c r="Y11" s="2"/>
      <c r="Z11" s="2"/>
      <c r="AA11" s="2"/>
    </row>
    <row r="12" spans="1:27" ht="15.75" x14ac:dyDescent="0.25">
      <c r="A12" s="206" t="str">
        <f>'1. паспорт местоположение'!A12</f>
        <v>L_222621094</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ht="15.75" x14ac:dyDescent="0.25">
      <c r="A13" s="201" t="s">
        <v>129</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row>
    <row r="14" spans="1:27" ht="18.75" x14ac:dyDescent="0.25">
      <c r="A14" s="56"/>
      <c r="B14" s="56"/>
      <c r="C14" s="56"/>
      <c r="D14" s="56"/>
      <c r="E14" s="7"/>
      <c r="F14" s="7"/>
      <c r="G14" s="7"/>
      <c r="H14" s="7"/>
      <c r="I14" s="7"/>
      <c r="J14" s="7"/>
      <c r="K14" s="7"/>
      <c r="L14" s="7"/>
      <c r="M14" s="7"/>
      <c r="N14" s="7"/>
      <c r="O14" s="7"/>
      <c r="P14" s="7"/>
      <c r="Q14" s="7"/>
      <c r="R14" s="7"/>
      <c r="S14" s="7"/>
      <c r="T14" s="7"/>
      <c r="U14" s="7"/>
      <c r="V14" s="7"/>
      <c r="W14" s="7"/>
      <c r="X14" s="56"/>
      <c r="Y14" s="56"/>
      <c r="Z14" s="56"/>
      <c r="AA14" s="56"/>
    </row>
    <row r="15" spans="1:27" ht="15.75" x14ac:dyDescent="0.25">
      <c r="A15" s="200" t="str">
        <f>'1. паспорт местоположение'!A15</f>
        <v>Установка приборов учета согласно ПП №522 от 27.12.2018г. (2022г.) с количеством точек 262шт.</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ht="15.75" x14ac:dyDescent="0.25">
      <c r="A16" s="201" t="s">
        <v>130</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row>
    <row r="17" spans="1:27" ht="18.75" x14ac:dyDescent="0.25">
      <c r="A17" s="36"/>
      <c r="B17" s="36"/>
      <c r="C17" s="36"/>
      <c r="D17" s="36"/>
      <c r="E17" s="8"/>
      <c r="F17" s="8"/>
      <c r="G17" s="8"/>
      <c r="H17" s="8"/>
      <c r="I17" s="8"/>
      <c r="J17" s="8"/>
      <c r="K17" s="8"/>
      <c r="L17" s="8"/>
      <c r="M17" s="8"/>
      <c r="N17" s="8"/>
      <c r="O17" s="8"/>
      <c r="P17" s="8"/>
      <c r="Q17" s="8"/>
      <c r="R17" s="8"/>
      <c r="S17" s="8"/>
      <c r="T17" s="8"/>
      <c r="U17" s="8"/>
      <c r="V17" s="8"/>
      <c r="W17" s="8"/>
      <c r="X17" s="36"/>
      <c r="Y17" s="36"/>
      <c r="Z17" s="36"/>
      <c r="AA17" s="36"/>
    </row>
    <row r="18" spans="1:27" ht="18.75" x14ac:dyDescent="0.25">
      <c r="A18" s="36"/>
      <c r="B18" s="36"/>
      <c r="C18" s="36"/>
      <c r="D18" s="36"/>
      <c r="E18" s="221"/>
      <c r="F18" s="221"/>
      <c r="G18" s="221"/>
      <c r="H18" s="221"/>
      <c r="I18" s="221"/>
      <c r="J18" s="221"/>
      <c r="K18" s="221"/>
      <c r="L18" s="221"/>
      <c r="M18" s="221"/>
      <c r="N18" s="221"/>
      <c r="O18" s="221"/>
      <c r="P18" s="221"/>
      <c r="Q18" s="221"/>
      <c r="R18" s="221"/>
      <c r="S18" s="221"/>
      <c r="T18" s="221"/>
      <c r="U18" s="221"/>
      <c r="V18" s="221"/>
      <c r="W18" s="221"/>
      <c r="X18" s="221"/>
      <c r="Y18" s="221"/>
      <c r="Z18" s="36"/>
      <c r="AA18" s="36"/>
    </row>
    <row r="19" spans="1:27" ht="18.75" x14ac:dyDescent="0.25">
      <c r="A19" s="203" t="s">
        <v>185</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ht="15.75" x14ac:dyDescent="0.25">
      <c r="A20" s="57"/>
      <c r="B20" s="57"/>
      <c r="C20" s="57"/>
      <c r="D20" s="57"/>
      <c r="E20" s="57"/>
      <c r="F20" s="57"/>
      <c r="G20" s="57"/>
      <c r="H20" s="57"/>
      <c r="I20" s="57"/>
      <c r="J20" s="57"/>
      <c r="K20" s="57"/>
      <c r="L20" s="57"/>
      <c r="M20" s="57"/>
      <c r="N20" s="57"/>
      <c r="O20" s="57"/>
      <c r="P20" s="57"/>
      <c r="Q20" s="57"/>
      <c r="R20" s="57"/>
      <c r="S20" s="57"/>
      <c r="T20" s="57"/>
      <c r="U20" s="57"/>
      <c r="V20" s="57"/>
      <c r="W20" s="57"/>
      <c r="X20" s="57"/>
      <c r="Y20" s="57"/>
      <c r="Z20" s="57"/>
      <c r="AA20" s="57"/>
    </row>
    <row r="21" spans="1:27" ht="32.25" customHeight="1" x14ac:dyDescent="0.25">
      <c r="A21" s="222" t="s">
        <v>132</v>
      </c>
      <c r="B21" s="225" t="s">
        <v>186</v>
      </c>
      <c r="C21" s="226"/>
      <c r="D21" s="225" t="s">
        <v>187</v>
      </c>
      <c r="E21" s="226"/>
      <c r="F21" s="229" t="s">
        <v>143</v>
      </c>
      <c r="G21" s="230"/>
      <c r="H21" s="230"/>
      <c r="I21" s="231"/>
      <c r="J21" s="222" t="s">
        <v>188</v>
      </c>
      <c r="K21" s="225" t="s">
        <v>189</v>
      </c>
      <c r="L21" s="226"/>
      <c r="M21" s="225" t="s">
        <v>190</v>
      </c>
      <c r="N21" s="226"/>
      <c r="O21" s="225" t="s">
        <v>191</v>
      </c>
      <c r="P21" s="226"/>
      <c r="Q21" s="225" t="s">
        <v>192</v>
      </c>
      <c r="R21" s="226"/>
      <c r="S21" s="222" t="s">
        <v>193</v>
      </c>
      <c r="T21" s="222" t="s">
        <v>194</v>
      </c>
      <c r="U21" s="222" t="s">
        <v>195</v>
      </c>
      <c r="V21" s="225" t="s">
        <v>196</v>
      </c>
      <c r="W21" s="226"/>
      <c r="X21" s="229" t="s">
        <v>164</v>
      </c>
      <c r="Y21" s="230"/>
      <c r="Z21" s="229" t="s">
        <v>197</v>
      </c>
      <c r="AA21" s="230"/>
    </row>
    <row r="22" spans="1:27" ht="129" customHeight="1" x14ac:dyDescent="0.25">
      <c r="A22" s="223"/>
      <c r="B22" s="227"/>
      <c r="C22" s="228"/>
      <c r="D22" s="227"/>
      <c r="E22" s="228"/>
      <c r="F22" s="229" t="s">
        <v>198</v>
      </c>
      <c r="G22" s="231"/>
      <c r="H22" s="229" t="s">
        <v>199</v>
      </c>
      <c r="I22" s="231"/>
      <c r="J22" s="224"/>
      <c r="K22" s="227"/>
      <c r="L22" s="228"/>
      <c r="M22" s="227"/>
      <c r="N22" s="228"/>
      <c r="O22" s="227"/>
      <c r="P22" s="228"/>
      <c r="Q22" s="227"/>
      <c r="R22" s="228"/>
      <c r="S22" s="224"/>
      <c r="T22" s="224"/>
      <c r="U22" s="224"/>
      <c r="V22" s="227"/>
      <c r="W22" s="228"/>
      <c r="X22" s="46" t="s">
        <v>166</v>
      </c>
      <c r="Y22" s="46" t="s">
        <v>167</v>
      </c>
      <c r="Z22" s="46" t="s">
        <v>168</v>
      </c>
      <c r="AA22" s="46" t="s">
        <v>169</v>
      </c>
    </row>
    <row r="23" spans="1:27" ht="21.75" customHeight="1" x14ac:dyDescent="0.25">
      <c r="A23" s="224"/>
      <c r="B23" s="59" t="s">
        <v>170</v>
      </c>
      <c r="C23" s="59" t="s">
        <v>171</v>
      </c>
      <c r="D23" s="59" t="s">
        <v>170</v>
      </c>
      <c r="E23" s="59" t="s">
        <v>171</v>
      </c>
      <c r="F23" s="59" t="s">
        <v>170</v>
      </c>
      <c r="G23" s="59" t="s">
        <v>171</v>
      </c>
      <c r="H23" s="59" t="s">
        <v>170</v>
      </c>
      <c r="I23" s="59" t="s">
        <v>171</v>
      </c>
      <c r="J23" s="59" t="s">
        <v>170</v>
      </c>
      <c r="K23" s="59" t="s">
        <v>170</v>
      </c>
      <c r="L23" s="59" t="s">
        <v>171</v>
      </c>
      <c r="M23" s="59" t="s">
        <v>170</v>
      </c>
      <c r="N23" s="59" t="s">
        <v>171</v>
      </c>
      <c r="O23" s="59" t="s">
        <v>170</v>
      </c>
      <c r="P23" s="59" t="s">
        <v>171</v>
      </c>
      <c r="Q23" s="59" t="s">
        <v>170</v>
      </c>
      <c r="R23" s="59" t="s">
        <v>171</v>
      </c>
      <c r="S23" s="59" t="s">
        <v>170</v>
      </c>
      <c r="T23" s="59" t="s">
        <v>170</v>
      </c>
      <c r="U23" s="59" t="s">
        <v>170</v>
      </c>
      <c r="V23" s="59" t="s">
        <v>170</v>
      </c>
      <c r="W23" s="59" t="s">
        <v>171</v>
      </c>
      <c r="X23" s="59" t="s">
        <v>170</v>
      </c>
      <c r="Y23" s="59" t="s">
        <v>170</v>
      </c>
      <c r="Z23" s="46" t="s">
        <v>170</v>
      </c>
      <c r="AA23" s="46" t="s">
        <v>170</v>
      </c>
    </row>
    <row r="24" spans="1:27" ht="15.75"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c r="U24" s="45">
        <v>21</v>
      </c>
      <c r="V24" s="45">
        <v>22</v>
      </c>
      <c r="W24" s="45">
        <v>23</v>
      </c>
      <c r="X24" s="45">
        <v>24</v>
      </c>
      <c r="Y24" s="45">
        <v>25</v>
      </c>
      <c r="Z24" s="45">
        <v>26</v>
      </c>
      <c r="AA24" s="45">
        <v>27</v>
      </c>
    </row>
    <row r="25" spans="1:27" ht="15.75" x14ac:dyDescent="0.25">
      <c r="A25" s="199" t="s">
        <v>15</v>
      </c>
      <c r="B25" s="199" t="s">
        <v>15</v>
      </c>
      <c r="C25" s="199" t="s">
        <v>15</v>
      </c>
      <c r="D25" s="199" t="s">
        <v>15</v>
      </c>
      <c r="E25" s="199" t="s">
        <v>15</v>
      </c>
      <c r="F25" s="199" t="s">
        <v>15</v>
      </c>
      <c r="G25" s="199" t="s">
        <v>15</v>
      </c>
      <c r="H25" s="199" t="s">
        <v>15</v>
      </c>
      <c r="I25" s="199" t="s">
        <v>15</v>
      </c>
      <c r="J25" s="199" t="s">
        <v>15</v>
      </c>
      <c r="K25" s="199" t="s">
        <v>15</v>
      </c>
      <c r="L25" s="199" t="s">
        <v>15</v>
      </c>
      <c r="M25" s="199" t="s">
        <v>15</v>
      </c>
      <c r="N25" s="199" t="s">
        <v>15</v>
      </c>
      <c r="O25" s="199" t="s">
        <v>15</v>
      </c>
      <c r="P25" s="199" t="s">
        <v>15</v>
      </c>
      <c r="Q25" s="199" t="s">
        <v>15</v>
      </c>
      <c r="R25" s="199" t="s">
        <v>15</v>
      </c>
      <c r="S25" s="199" t="s">
        <v>15</v>
      </c>
      <c r="T25" s="199" t="s">
        <v>15</v>
      </c>
      <c r="U25" s="199" t="s">
        <v>15</v>
      </c>
      <c r="V25" s="199" t="s">
        <v>15</v>
      </c>
      <c r="W25" s="199" t="s">
        <v>15</v>
      </c>
      <c r="X25" s="199" t="s">
        <v>15</v>
      </c>
      <c r="Y25" s="199" t="s">
        <v>15</v>
      </c>
      <c r="Z25" s="199" t="s">
        <v>15</v>
      </c>
      <c r="AA25" s="199" t="s">
        <v>15</v>
      </c>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5" zoomScaleNormal="85" workbookViewId="0">
      <selection activeCell="A15" sqref="A15:C15"/>
    </sheetView>
  </sheetViews>
  <sheetFormatPr defaultRowHeight="15" x14ac:dyDescent="0.25"/>
  <cols>
    <col min="1" max="1" width="8.7109375" customWidth="1"/>
    <col min="2" max="2" width="50.7109375" customWidth="1"/>
    <col min="3" max="3" width="95.7109375" customWidth="1"/>
  </cols>
  <sheetData>
    <row r="1" spans="1:3" ht="18.75" x14ac:dyDescent="0.25">
      <c r="A1" s="1"/>
      <c r="B1" s="2"/>
      <c r="C1" s="3" t="s">
        <v>0</v>
      </c>
    </row>
    <row r="2" spans="1:3" ht="18.75" x14ac:dyDescent="0.3">
      <c r="A2" s="1"/>
      <c r="B2" s="2"/>
      <c r="C2" s="4" t="s">
        <v>1</v>
      </c>
    </row>
    <row r="3" spans="1:3" ht="18.75" x14ac:dyDescent="0.3">
      <c r="A3" s="5"/>
      <c r="B3" s="2"/>
      <c r="C3" s="4" t="s">
        <v>2</v>
      </c>
    </row>
    <row r="4" spans="1:3" ht="18.75" x14ac:dyDescent="0.3">
      <c r="A4" s="5"/>
      <c r="B4" s="2"/>
      <c r="C4" s="4"/>
    </row>
    <row r="5" spans="1:3" ht="15.75" x14ac:dyDescent="0.25">
      <c r="A5" s="204">
        <f>'1. паспорт местоположение'!A5</f>
        <v>2022</v>
      </c>
      <c r="B5" s="204"/>
      <c r="C5" s="204"/>
    </row>
    <row r="6" spans="1:3" ht="15.75" x14ac:dyDescent="0.25">
      <c r="A6" s="5"/>
      <c r="B6" s="2"/>
      <c r="C6" s="2"/>
    </row>
    <row r="7" spans="1:3" ht="18.75" x14ac:dyDescent="0.25">
      <c r="A7" s="203" t="s">
        <v>3</v>
      </c>
      <c r="B7" s="203"/>
      <c r="C7" s="203"/>
    </row>
    <row r="8" spans="1:3" ht="18.75" x14ac:dyDescent="0.25">
      <c r="A8" s="203"/>
      <c r="B8" s="203"/>
      <c r="C8" s="203"/>
    </row>
    <row r="9" spans="1:3" ht="15.75" x14ac:dyDescent="0.25">
      <c r="A9" s="205" t="str">
        <f>'1. паспорт местоположение'!A9</f>
        <v>ООО "Электрические сети"</v>
      </c>
      <c r="B9" s="205"/>
      <c r="C9" s="205"/>
    </row>
    <row r="10" spans="1:3" ht="15.75" x14ac:dyDescent="0.25">
      <c r="A10" s="201" t="s">
        <v>131</v>
      </c>
      <c r="B10" s="201"/>
      <c r="C10" s="201"/>
    </row>
    <row r="11" spans="1:3" ht="18.75" x14ac:dyDescent="0.25">
      <c r="A11" s="203"/>
      <c r="B11" s="203"/>
      <c r="C11" s="203"/>
    </row>
    <row r="12" spans="1:3" ht="15.75" x14ac:dyDescent="0.25">
      <c r="A12" s="206" t="str">
        <f>'1. паспорт местоположение'!A12</f>
        <v>L_222621094</v>
      </c>
      <c r="B12" s="205"/>
      <c r="C12" s="205"/>
    </row>
    <row r="13" spans="1:3" ht="15.75" x14ac:dyDescent="0.25">
      <c r="A13" s="201" t="s">
        <v>129</v>
      </c>
      <c r="B13" s="201"/>
      <c r="C13" s="201"/>
    </row>
    <row r="14" spans="1:3" ht="9.9499999999999993" customHeight="1" x14ac:dyDescent="0.25">
      <c r="A14" s="214"/>
      <c r="B14" s="214"/>
      <c r="C14" s="214"/>
    </row>
    <row r="15" spans="1:3" ht="31.5" customHeight="1" x14ac:dyDescent="0.25">
      <c r="A15" s="232" t="str">
        <f>'1. паспорт местоположение'!A15</f>
        <v>Установка приборов учета согласно ПП №522 от 27.12.2018г. (2022г.) с количеством точек 262шт.</v>
      </c>
      <c r="B15" s="232"/>
      <c r="C15" s="232"/>
    </row>
    <row r="16" spans="1:3" ht="15.75" x14ac:dyDescent="0.25">
      <c r="A16" s="201" t="s">
        <v>130</v>
      </c>
      <c r="B16" s="201"/>
      <c r="C16" s="201"/>
    </row>
    <row r="17" spans="1:3" ht="18.75" x14ac:dyDescent="0.25">
      <c r="A17" s="213"/>
      <c r="B17" s="213"/>
      <c r="C17" s="213"/>
    </row>
    <row r="18" spans="1:3" ht="18.75" x14ac:dyDescent="0.25">
      <c r="A18" s="202" t="s">
        <v>200</v>
      </c>
      <c r="B18" s="202"/>
      <c r="C18" s="202"/>
    </row>
    <row r="19" spans="1:3" ht="15.75" x14ac:dyDescent="0.25">
      <c r="A19" s="9"/>
      <c r="B19" s="9"/>
      <c r="C19" s="9"/>
    </row>
    <row r="20" spans="1:3" ht="31.5" x14ac:dyDescent="0.25">
      <c r="A20" s="12" t="s">
        <v>132</v>
      </c>
      <c r="B20" s="11" t="s">
        <v>6</v>
      </c>
      <c r="C20" s="12" t="s">
        <v>7</v>
      </c>
    </row>
    <row r="21" spans="1:3" ht="15.75" x14ac:dyDescent="0.25">
      <c r="A21" s="12">
        <v>1</v>
      </c>
      <c r="B21" s="11">
        <v>2</v>
      </c>
      <c r="C21" s="12">
        <v>3</v>
      </c>
    </row>
    <row r="22" spans="1:3" ht="31.5" x14ac:dyDescent="0.25">
      <c r="A22" s="60" t="s">
        <v>8</v>
      </c>
      <c r="B22" s="61" t="s">
        <v>201</v>
      </c>
      <c r="C22" s="62" t="s">
        <v>631</v>
      </c>
    </row>
    <row r="23" spans="1:3" ht="31.5" x14ac:dyDescent="0.25">
      <c r="A23" s="60" t="s">
        <v>10</v>
      </c>
      <c r="B23" s="63" t="s">
        <v>202</v>
      </c>
      <c r="C23" s="12" t="s">
        <v>15</v>
      </c>
    </row>
    <row r="24" spans="1:3" ht="47.25" x14ac:dyDescent="0.25">
      <c r="A24" s="60" t="s">
        <v>13</v>
      </c>
      <c r="B24" s="63" t="s">
        <v>203</v>
      </c>
      <c r="C24" s="12" t="s">
        <v>629</v>
      </c>
    </row>
    <row r="25" spans="1:3" ht="31.5" x14ac:dyDescent="0.25">
      <c r="A25" s="60" t="s">
        <v>16</v>
      </c>
      <c r="B25" s="63" t="s">
        <v>204</v>
      </c>
      <c r="C25" s="14">
        <f>'1. паспорт местоположение'!C45</f>
        <v>1.0954999999999999</v>
      </c>
    </row>
    <row r="26" spans="1:3" ht="31.5" x14ac:dyDescent="0.25">
      <c r="A26" s="60" t="s">
        <v>19</v>
      </c>
      <c r="B26" s="63" t="s">
        <v>205</v>
      </c>
      <c r="C26" s="12" t="s">
        <v>15</v>
      </c>
    </row>
    <row r="27" spans="1:3" ht="31.5" x14ac:dyDescent="0.25">
      <c r="A27" s="60" t="s">
        <v>22</v>
      </c>
      <c r="B27" s="63" t="s">
        <v>206</v>
      </c>
      <c r="C27" s="12" t="s">
        <v>630</v>
      </c>
    </row>
    <row r="28" spans="1:3" ht="31.5" x14ac:dyDescent="0.25">
      <c r="A28" s="60" t="s">
        <v>25</v>
      </c>
      <c r="B28" s="63" t="s">
        <v>207</v>
      </c>
      <c r="C28" s="12">
        <v>2022</v>
      </c>
    </row>
    <row r="29" spans="1:3" ht="31.5" x14ac:dyDescent="0.25">
      <c r="A29" s="60" t="s">
        <v>27</v>
      </c>
      <c r="B29" s="10" t="s">
        <v>208</v>
      </c>
      <c r="C29" s="12">
        <v>2022</v>
      </c>
    </row>
    <row r="30" spans="1:3" ht="31.5" x14ac:dyDescent="0.25">
      <c r="A30" s="60" t="s">
        <v>29</v>
      </c>
      <c r="B30" s="10" t="s">
        <v>209</v>
      </c>
      <c r="C30" s="62" t="s">
        <v>210</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dataValidations count="1">
    <dataValidation type="list" allowBlank="1" showInputMessage="1" showErrorMessage="1" sqref="C30">
      <formula1>"проектирование,строительство,незавершенное строительство – приостановлено,законсервировано,завершено"</formula1>
    </dataValidation>
  </dataValidations>
  <pageMargins left="0.7" right="0.7" top="0.75" bottom="0.75" header="0.3" footer="0.3"/>
  <pageSetup paperSize="9" scale="55"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Лист1!$A$2:$A$8</xm:f>
          </x14:formula1>
          <xm:sqref>C22</xm:sqref>
        </x14:dataValidation>
        <x14:dataValidation type="list" allowBlank="1">
          <x14:formula1>
            <xm:f>Лист1!$G$2:$G$7</xm:f>
          </x14:formula1>
          <xm:sqref>C24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zoomScale="70" zoomScaleNormal="70" workbookViewId="0">
      <selection activeCell="A15" sqref="A15:Z15"/>
    </sheetView>
  </sheetViews>
  <sheetFormatPr defaultRowHeight="15" x14ac:dyDescent="0.25"/>
  <cols>
    <col min="1" max="1" width="17" customWidth="1"/>
    <col min="2" max="2" width="30.7109375" customWidth="1"/>
    <col min="3" max="10" width="15.7109375" customWidth="1"/>
    <col min="11" max="11" width="25.7109375" customWidth="1"/>
    <col min="12" max="12" width="35.7109375" customWidth="1"/>
    <col min="13" max="13" width="30.7109375" customWidth="1"/>
    <col min="14" max="14" width="35.7109375" customWidth="1"/>
    <col min="15" max="25" width="15.7109375" customWidth="1"/>
    <col min="26" max="26" width="40.7109375" customWidth="1"/>
  </cols>
  <sheetData>
    <row r="1" spans="1:26" ht="18.75" x14ac:dyDescent="0.25">
      <c r="A1" s="17"/>
      <c r="B1" s="17"/>
      <c r="C1" s="17"/>
      <c r="D1" s="17"/>
      <c r="E1" s="17"/>
      <c r="F1" s="17"/>
      <c r="G1" s="17"/>
      <c r="H1" s="17"/>
      <c r="I1" s="17"/>
      <c r="J1" s="17"/>
      <c r="K1" s="17"/>
      <c r="L1" s="17"/>
      <c r="M1" s="17"/>
      <c r="N1" s="17"/>
      <c r="O1" s="17"/>
      <c r="P1" s="17"/>
      <c r="Q1" s="17"/>
      <c r="R1" s="17"/>
      <c r="S1" s="17"/>
      <c r="T1" s="17"/>
      <c r="U1" s="17"/>
      <c r="V1" s="17"/>
      <c r="W1" s="17"/>
      <c r="X1" s="17"/>
      <c r="Y1" s="17"/>
      <c r="Z1" s="3" t="s">
        <v>0</v>
      </c>
    </row>
    <row r="2" spans="1:26" ht="18.75" x14ac:dyDescent="0.3">
      <c r="A2" s="17"/>
      <c r="B2" s="17"/>
      <c r="C2" s="17"/>
      <c r="D2" s="17"/>
      <c r="E2" s="17"/>
      <c r="F2" s="17"/>
      <c r="G2" s="17"/>
      <c r="H2" s="17"/>
      <c r="I2" s="17"/>
      <c r="J2" s="17"/>
      <c r="K2" s="17"/>
      <c r="L2" s="17"/>
      <c r="M2" s="17"/>
      <c r="N2" s="17"/>
      <c r="O2" s="17"/>
      <c r="P2" s="17"/>
      <c r="Q2" s="17"/>
      <c r="R2" s="17"/>
      <c r="S2" s="17"/>
      <c r="T2" s="17"/>
      <c r="U2" s="17"/>
      <c r="V2" s="17"/>
      <c r="W2" s="17"/>
      <c r="X2" s="17"/>
      <c r="Y2" s="17"/>
      <c r="Z2" s="4" t="s">
        <v>1</v>
      </c>
    </row>
    <row r="3" spans="1:26" ht="18.75" x14ac:dyDescent="0.3">
      <c r="A3" s="17"/>
      <c r="B3" s="17"/>
      <c r="C3" s="17"/>
      <c r="D3" s="17"/>
      <c r="E3" s="17"/>
      <c r="F3" s="17"/>
      <c r="G3" s="17"/>
      <c r="H3" s="17"/>
      <c r="I3" s="17"/>
      <c r="J3" s="17"/>
      <c r="K3" s="17"/>
      <c r="L3" s="17"/>
      <c r="M3" s="17"/>
      <c r="N3" s="17"/>
      <c r="O3" s="17"/>
      <c r="P3" s="17"/>
      <c r="Q3" s="17"/>
      <c r="R3" s="17"/>
      <c r="S3" s="17"/>
      <c r="T3" s="17"/>
      <c r="U3" s="17"/>
      <c r="V3" s="17"/>
      <c r="W3" s="17"/>
      <c r="X3" s="17"/>
      <c r="Y3" s="17"/>
      <c r="Z3" s="4" t="s">
        <v>2</v>
      </c>
    </row>
    <row r="4" spans="1:26" ht="15.75" x14ac:dyDescent="0.25">
      <c r="A4" s="204">
        <f>'1. паспорт местоположение'!A5</f>
        <v>2022</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5" spans="1:26" x14ac:dyDescent="0.25">
      <c r="A5" s="17"/>
      <c r="B5" s="17"/>
      <c r="C5" s="17"/>
      <c r="D5" s="17"/>
      <c r="E5" s="17"/>
      <c r="F5" s="17"/>
      <c r="G5" s="17"/>
      <c r="H5" s="17"/>
      <c r="I5" s="17"/>
      <c r="J5" s="17"/>
      <c r="K5" s="17"/>
      <c r="L5" s="17"/>
      <c r="M5" s="17"/>
      <c r="N5" s="17"/>
      <c r="O5" s="17"/>
      <c r="P5" s="17"/>
      <c r="Q5" s="17"/>
      <c r="R5" s="17"/>
      <c r="S5" s="17"/>
      <c r="T5" s="17"/>
      <c r="U5" s="17"/>
      <c r="V5" s="17"/>
      <c r="W5" s="17"/>
      <c r="X5" s="17"/>
      <c r="Y5" s="17"/>
      <c r="Z5" s="17"/>
    </row>
    <row r="6" spans="1:26" ht="18.75" x14ac:dyDescent="0.25">
      <c r="A6" s="203" t="s">
        <v>3</v>
      </c>
      <c r="B6" s="203"/>
      <c r="C6" s="203"/>
      <c r="D6" s="203"/>
      <c r="E6" s="203"/>
      <c r="F6" s="203"/>
      <c r="G6" s="203"/>
      <c r="H6" s="203"/>
      <c r="I6" s="203"/>
      <c r="J6" s="203"/>
      <c r="K6" s="203"/>
      <c r="L6" s="203"/>
      <c r="M6" s="203"/>
      <c r="N6" s="203"/>
      <c r="O6" s="203"/>
      <c r="P6" s="203"/>
      <c r="Q6" s="203"/>
      <c r="R6" s="203"/>
      <c r="S6" s="203"/>
      <c r="T6" s="203"/>
      <c r="U6" s="203"/>
      <c r="V6" s="203"/>
      <c r="W6" s="203"/>
      <c r="X6" s="203"/>
      <c r="Y6" s="203"/>
      <c r="Z6" s="203"/>
    </row>
    <row r="7" spans="1:26" ht="18.75" x14ac:dyDescent="0.2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row>
    <row r="8" spans="1:26" ht="15.75" x14ac:dyDescent="0.25">
      <c r="A8" s="205" t="str">
        <f>'1. паспорт местоположение'!A9</f>
        <v>ООО "Электрические сети"</v>
      </c>
      <c r="B8" s="205"/>
      <c r="C8" s="205"/>
      <c r="D8" s="205"/>
      <c r="E8" s="205"/>
      <c r="F8" s="205"/>
      <c r="G8" s="205"/>
      <c r="H8" s="205"/>
      <c r="I8" s="205"/>
      <c r="J8" s="205"/>
      <c r="K8" s="205"/>
      <c r="L8" s="205"/>
      <c r="M8" s="205"/>
      <c r="N8" s="205"/>
      <c r="O8" s="205"/>
      <c r="P8" s="205"/>
      <c r="Q8" s="205"/>
      <c r="R8" s="205"/>
      <c r="S8" s="205"/>
      <c r="T8" s="205"/>
      <c r="U8" s="205"/>
      <c r="V8" s="205"/>
      <c r="W8" s="205"/>
      <c r="X8" s="205"/>
      <c r="Y8" s="205"/>
      <c r="Z8" s="205"/>
    </row>
    <row r="9" spans="1:26" ht="15.75" x14ac:dyDescent="0.25">
      <c r="A9" s="201" t="s">
        <v>131</v>
      </c>
      <c r="B9" s="201"/>
      <c r="C9" s="201"/>
      <c r="D9" s="201"/>
      <c r="E9" s="201"/>
      <c r="F9" s="201"/>
      <c r="G9" s="201"/>
      <c r="H9" s="201"/>
      <c r="I9" s="201"/>
      <c r="J9" s="201"/>
      <c r="K9" s="201"/>
      <c r="L9" s="201"/>
      <c r="M9" s="201"/>
      <c r="N9" s="201"/>
      <c r="O9" s="201"/>
      <c r="P9" s="201"/>
      <c r="Q9" s="201"/>
      <c r="R9" s="201"/>
      <c r="S9" s="201"/>
      <c r="T9" s="201"/>
      <c r="U9" s="201"/>
      <c r="V9" s="201"/>
      <c r="W9" s="201"/>
      <c r="X9" s="201"/>
      <c r="Y9" s="201"/>
      <c r="Z9" s="201"/>
    </row>
    <row r="10" spans="1:26" ht="18.75" x14ac:dyDescent="0.25">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row>
    <row r="11" spans="1:26" ht="15.75" x14ac:dyDescent="0.25">
      <c r="A11" s="206" t="str">
        <f>'1. паспорт местоположение'!A12</f>
        <v>L_222621094</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row>
    <row r="12" spans="1:26" ht="15.75" x14ac:dyDescent="0.25">
      <c r="A12" s="201" t="s">
        <v>129</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row>
    <row r="13" spans="1:26"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row>
    <row r="14" spans="1:26" ht="15.75" x14ac:dyDescent="0.25">
      <c r="A14" s="205" t="str">
        <f>'1. паспорт местоположение'!A15</f>
        <v>Установка приборов учета согласно ПП №522 от 27.12.2018г. (2022г.) с количеством точек 262шт.</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row>
    <row r="15" spans="1:26" ht="15.75" x14ac:dyDescent="0.25">
      <c r="A15" s="201" t="s">
        <v>130</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row>
    <row r="16" spans="1:26"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row>
    <row r="17" spans="1:26" ht="18.75" x14ac:dyDescent="0.3">
      <c r="A17" s="238" t="s">
        <v>211</v>
      </c>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row>
    <row r="18" spans="1:26"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row>
    <row r="19" spans="1:26" ht="26.25" customHeight="1" x14ac:dyDescent="0.25">
      <c r="A19" s="233" t="s">
        <v>212</v>
      </c>
      <c r="B19" s="234"/>
      <c r="C19" s="234"/>
      <c r="D19" s="234"/>
      <c r="E19" s="234"/>
      <c r="F19" s="234"/>
      <c r="G19" s="234"/>
      <c r="H19" s="234"/>
      <c r="I19" s="234"/>
      <c r="J19" s="234"/>
      <c r="K19" s="234"/>
      <c r="L19" s="235"/>
      <c r="M19" s="236" t="s">
        <v>213</v>
      </c>
      <c r="N19" s="236"/>
      <c r="O19" s="236"/>
      <c r="P19" s="236"/>
      <c r="Q19" s="236"/>
      <c r="R19" s="236"/>
      <c r="S19" s="236"/>
      <c r="T19" s="236"/>
      <c r="U19" s="236"/>
      <c r="V19" s="236"/>
      <c r="W19" s="236"/>
      <c r="X19" s="236"/>
      <c r="Y19" s="236"/>
      <c r="Z19" s="236"/>
    </row>
    <row r="20" spans="1:26" ht="155.25" customHeight="1" x14ac:dyDescent="0.25">
      <c r="A20" s="68" t="s">
        <v>214</v>
      </c>
      <c r="B20" s="19" t="s">
        <v>215</v>
      </c>
      <c r="C20" s="72" t="s">
        <v>216</v>
      </c>
      <c r="D20" s="72" t="s">
        <v>217</v>
      </c>
      <c r="E20" s="72" t="s">
        <v>218</v>
      </c>
      <c r="F20" s="72" t="s">
        <v>284</v>
      </c>
      <c r="G20" s="72" t="s">
        <v>285</v>
      </c>
      <c r="H20" s="72" t="s">
        <v>219</v>
      </c>
      <c r="I20" s="72" t="s">
        <v>286</v>
      </c>
      <c r="J20" s="72" t="s">
        <v>220</v>
      </c>
      <c r="K20" s="19" t="s">
        <v>221</v>
      </c>
      <c r="L20" s="19" t="s">
        <v>222</v>
      </c>
      <c r="M20" s="69" t="s">
        <v>223</v>
      </c>
      <c r="N20" s="19" t="s">
        <v>283</v>
      </c>
      <c r="O20" s="72" t="s">
        <v>287</v>
      </c>
      <c r="P20" s="72" t="s">
        <v>288</v>
      </c>
      <c r="Q20" s="72" t="s">
        <v>289</v>
      </c>
      <c r="R20" s="72" t="s">
        <v>219</v>
      </c>
      <c r="S20" s="72" t="s">
        <v>290</v>
      </c>
      <c r="T20" s="72" t="s">
        <v>291</v>
      </c>
      <c r="U20" s="72" t="s">
        <v>292</v>
      </c>
      <c r="V20" s="72" t="s">
        <v>289</v>
      </c>
      <c r="W20" s="73" t="s">
        <v>293</v>
      </c>
      <c r="X20" s="73" t="s">
        <v>294</v>
      </c>
      <c r="Y20" s="73" t="s">
        <v>295</v>
      </c>
      <c r="Z20" s="70" t="s">
        <v>224</v>
      </c>
    </row>
    <row r="21" spans="1:26" ht="15.75" x14ac:dyDescent="0.25">
      <c r="A21" s="68">
        <v>1</v>
      </c>
      <c r="B21" s="19">
        <v>2</v>
      </c>
      <c r="C21" s="68">
        <v>3</v>
      </c>
      <c r="D21" s="19">
        <v>4</v>
      </c>
      <c r="E21" s="68">
        <v>5</v>
      </c>
      <c r="F21" s="19">
        <v>6</v>
      </c>
      <c r="G21" s="68">
        <v>7</v>
      </c>
      <c r="H21" s="19">
        <v>8</v>
      </c>
      <c r="I21" s="68">
        <v>9</v>
      </c>
      <c r="J21" s="19">
        <v>10</v>
      </c>
      <c r="K21" s="68">
        <v>11</v>
      </c>
      <c r="L21" s="19">
        <v>12</v>
      </c>
      <c r="M21" s="68">
        <v>13</v>
      </c>
      <c r="N21" s="19">
        <v>14</v>
      </c>
      <c r="O21" s="68">
        <v>15</v>
      </c>
      <c r="P21" s="19">
        <v>16</v>
      </c>
      <c r="Q21" s="68">
        <v>17</v>
      </c>
      <c r="R21" s="19">
        <v>18</v>
      </c>
      <c r="S21" s="68">
        <v>19</v>
      </c>
      <c r="T21" s="19">
        <v>20</v>
      </c>
      <c r="U21" s="68">
        <v>21</v>
      </c>
      <c r="V21" s="19">
        <v>22</v>
      </c>
      <c r="W21" s="68">
        <v>23</v>
      </c>
      <c r="X21" s="19">
        <v>24</v>
      </c>
      <c r="Y21" s="68">
        <v>25</v>
      </c>
      <c r="Z21" s="19">
        <v>26</v>
      </c>
    </row>
    <row r="22" spans="1:26" s="71" customFormat="1" ht="30" x14ac:dyDescent="0.25">
      <c r="A22" s="74" t="s">
        <v>225</v>
      </c>
      <c r="B22" s="75"/>
      <c r="C22" s="64" t="s">
        <v>226</v>
      </c>
      <c r="D22" s="64" t="s">
        <v>227</v>
      </c>
      <c r="E22" s="64" t="s">
        <v>228</v>
      </c>
      <c r="F22" s="64" t="s">
        <v>229</v>
      </c>
      <c r="G22" s="64" t="s">
        <v>230</v>
      </c>
      <c r="H22" s="64" t="s">
        <v>219</v>
      </c>
      <c r="I22" s="64" t="s">
        <v>231</v>
      </c>
      <c r="J22" s="64" t="s">
        <v>232</v>
      </c>
      <c r="K22" s="76"/>
      <c r="L22" s="65" t="s">
        <v>233</v>
      </c>
      <c r="M22" s="66" t="s">
        <v>234</v>
      </c>
      <c r="N22" s="76"/>
      <c r="O22" s="76"/>
      <c r="P22" s="76"/>
      <c r="Q22" s="76"/>
      <c r="R22" s="76"/>
      <c r="S22" s="76"/>
      <c r="T22" s="76"/>
      <c r="U22" s="76"/>
      <c r="V22" s="76"/>
      <c r="W22" s="76"/>
      <c r="X22" s="76"/>
      <c r="Y22" s="76"/>
      <c r="Z22" s="77" t="s">
        <v>235</v>
      </c>
    </row>
    <row r="23" spans="1:26" s="71" customFormat="1" x14ac:dyDescent="0.25">
      <c r="A23" s="76" t="s">
        <v>236</v>
      </c>
      <c r="B23" s="76" t="s">
        <v>237</v>
      </c>
      <c r="C23" s="76" t="s">
        <v>238</v>
      </c>
      <c r="D23" s="76" t="s">
        <v>239</v>
      </c>
      <c r="E23" s="76" t="s">
        <v>240</v>
      </c>
      <c r="F23" s="64" t="s">
        <v>241</v>
      </c>
      <c r="G23" s="64" t="s">
        <v>242</v>
      </c>
      <c r="H23" s="76" t="s">
        <v>219</v>
      </c>
      <c r="I23" s="64" t="s">
        <v>243</v>
      </c>
      <c r="J23" s="64" t="s">
        <v>244</v>
      </c>
      <c r="K23" s="65" t="s">
        <v>245</v>
      </c>
      <c r="L23" s="76"/>
      <c r="M23" s="65" t="s">
        <v>246</v>
      </c>
      <c r="N23" s="76"/>
      <c r="O23" s="76"/>
      <c r="P23" s="76"/>
      <c r="Q23" s="76"/>
      <c r="R23" s="76"/>
      <c r="S23" s="76"/>
      <c r="T23" s="76"/>
      <c r="U23" s="76"/>
      <c r="V23" s="76"/>
      <c r="W23" s="76"/>
      <c r="X23" s="76"/>
      <c r="Y23" s="76"/>
      <c r="Z23" s="76"/>
    </row>
    <row r="24" spans="1:26" s="71" customFormat="1" x14ac:dyDescent="0.25">
      <c r="A24" s="76" t="s">
        <v>236</v>
      </c>
      <c r="B24" s="76" t="s">
        <v>247</v>
      </c>
      <c r="C24" s="76" t="s">
        <v>248</v>
      </c>
      <c r="D24" s="76" t="s">
        <v>249</v>
      </c>
      <c r="E24" s="76" t="s">
        <v>250</v>
      </c>
      <c r="F24" s="64" t="s">
        <v>251</v>
      </c>
      <c r="G24" s="64" t="s">
        <v>252</v>
      </c>
      <c r="H24" s="76" t="s">
        <v>219</v>
      </c>
      <c r="I24" s="64" t="s">
        <v>253</v>
      </c>
      <c r="J24" s="64" t="s">
        <v>254</v>
      </c>
      <c r="K24" s="65" t="s">
        <v>255</v>
      </c>
      <c r="L24" s="67"/>
      <c r="M24" s="65" t="s">
        <v>256</v>
      </c>
      <c r="N24" s="65"/>
      <c r="O24" s="65"/>
      <c r="P24" s="65"/>
      <c r="Q24" s="65"/>
      <c r="R24" s="65"/>
      <c r="S24" s="65"/>
      <c r="T24" s="65"/>
      <c r="U24" s="65"/>
      <c r="V24" s="65"/>
      <c r="W24" s="65"/>
      <c r="X24" s="65"/>
      <c r="Y24" s="65"/>
      <c r="Z24" s="65"/>
    </row>
    <row r="25" spans="1:26" s="71" customFormat="1" x14ac:dyDescent="0.25">
      <c r="A25" s="76" t="s">
        <v>236</v>
      </c>
      <c r="B25" s="76" t="s">
        <v>257</v>
      </c>
      <c r="C25" s="76" t="s">
        <v>258</v>
      </c>
      <c r="D25" s="76" t="s">
        <v>259</v>
      </c>
      <c r="E25" s="76" t="s">
        <v>260</v>
      </c>
      <c r="F25" s="64" t="s">
        <v>261</v>
      </c>
      <c r="G25" s="64" t="s">
        <v>262</v>
      </c>
      <c r="H25" s="76" t="s">
        <v>219</v>
      </c>
      <c r="I25" s="64" t="s">
        <v>263</v>
      </c>
      <c r="J25" s="64" t="s">
        <v>264</v>
      </c>
      <c r="K25" s="65" t="s">
        <v>265</v>
      </c>
      <c r="L25" s="67"/>
      <c r="M25" s="76"/>
      <c r="N25" s="76"/>
      <c r="O25" s="76"/>
      <c r="P25" s="76"/>
      <c r="Q25" s="76"/>
      <c r="R25" s="76"/>
      <c r="S25" s="76"/>
      <c r="T25" s="76"/>
      <c r="U25" s="76"/>
      <c r="V25" s="76"/>
      <c r="W25" s="76"/>
      <c r="X25" s="76"/>
      <c r="Y25" s="76"/>
      <c r="Z25" s="76"/>
    </row>
    <row r="26" spans="1:26" s="71" customFormat="1" x14ac:dyDescent="0.25">
      <c r="A26" s="76" t="s">
        <v>236</v>
      </c>
      <c r="B26" s="76" t="s">
        <v>266</v>
      </c>
      <c r="C26" s="76" t="s">
        <v>267</v>
      </c>
      <c r="D26" s="76" t="s">
        <v>268</v>
      </c>
      <c r="E26" s="76" t="s">
        <v>269</v>
      </c>
      <c r="F26" s="64" t="s">
        <v>270</v>
      </c>
      <c r="G26" s="64" t="s">
        <v>271</v>
      </c>
      <c r="H26" s="76" t="s">
        <v>219</v>
      </c>
      <c r="I26" s="64" t="s">
        <v>272</v>
      </c>
      <c r="J26" s="64" t="s">
        <v>273</v>
      </c>
      <c r="K26" s="65" t="s">
        <v>274</v>
      </c>
      <c r="L26" s="67"/>
      <c r="M26" s="76"/>
      <c r="N26" s="76"/>
      <c r="O26" s="76"/>
      <c r="P26" s="76"/>
      <c r="Q26" s="76"/>
      <c r="R26" s="76"/>
      <c r="S26" s="76"/>
      <c r="T26" s="76"/>
      <c r="U26" s="76"/>
      <c r="V26" s="76"/>
      <c r="W26" s="76"/>
      <c r="X26" s="76"/>
      <c r="Y26" s="76"/>
      <c r="Z26" s="76"/>
    </row>
    <row r="27" spans="1:26" s="71" customFormat="1" x14ac:dyDescent="0.25">
      <c r="A27" s="76" t="s">
        <v>256</v>
      </c>
      <c r="B27" s="76" t="s">
        <v>256</v>
      </c>
      <c r="C27" s="76" t="s">
        <v>256</v>
      </c>
      <c r="D27" s="76" t="s">
        <v>256</v>
      </c>
      <c r="E27" s="76" t="s">
        <v>256</v>
      </c>
      <c r="F27" s="76" t="s">
        <v>256</v>
      </c>
      <c r="G27" s="76" t="s">
        <v>256</v>
      </c>
      <c r="H27" s="76" t="s">
        <v>256</v>
      </c>
      <c r="I27" s="76" t="s">
        <v>256</v>
      </c>
      <c r="J27" s="76" t="s">
        <v>256</v>
      </c>
      <c r="K27" s="76" t="s">
        <v>256</v>
      </c>
      <c r="L27" s="67"/>
      <c r="M27" s="76"/>
      <c r="N27" s="76"/>
      <c r="O27" s="76"/>
      <c r="P27" s="76"/>
      <c r="Q27" s="76"/>
      <c r="R27" s="76"/>
      <c r="S27" s="76"/>
      <c r="T27" s="76"/>
      <c r="U27" s="76"/>
      <c r="V27" s="76"/>
      <c r="W27" s="76"/>
      <c r="X27" s="76"/>
      <c r="Y27" s="76"/>
      <c r="Z27" s="76"/>
    </row>
    <row r="28" spans="1:26" s="71" customFormat="1" ht="30" x14ac:dyDescent="0.25">
      <c r="A28" s="75" t="s">
        <v>275</v>
      </c>
      <c r="B28" s="75"/>
      <c r="C28" s="64" t="s">
        <v>276</v>
      </c>
      <c r="D28" s="64" t="s">
        <v>277</v>
      </c>
      <c r="E28" s="64" t="s">
        <v>278</v>
      </c>
      <c r="F28" s="64" t="s">
        <v>279</v>
      </c>
      <c r="G28" s="64" t="s">
        <v>280</v>
      </c>
      <c r="H28" s="64" t="s">
        <v>219</v>
      </c>
      <c r="I28" s="64" t="s">
        <v>281</v>
      </c>
      <c r="J28" s="64" t="s">
        <v>282</v>
      </c>
      <c r="K28" s="76"/>
      <c r="L28" s="76"/>
      <c r="M28" s="76"/>
      <c r="N28" s="76"/>
      <c r="O28" s="76"/>
      <c r="P28" s="76"/>
      <c r="Q28" s="76"/>
      <c r="R28" s="76"/>
      <c r="S28" s="76"/>
      <c r="T28" s="76"/>
      <c r="U28" s="76"/>
      <c r="V28" s="76"/>
      <c r="W28" s="76"/>
      <c r="X28" s="76"/>
      <c r="Y28" s="76"/>
      <c r="Z28" s="76"/>
    </row>
    <row r="29" spans="1:26" s="71" customFormat="1" x14ac:dyDescent="0.25">
      <c r="A29" s="76" t="s">
        <v>256</v>
      </c>
      <c r="B29" s="76" t="s">
        <v>256</v>
      </c>
      <c r="C29" s="76" t="s">
        <v>256</v>
      </c>
      <c r="D29" s="76" t="s">
        <v>256</v>
      </c>
      <c r="E29" s="76" t="s">
        <v>256</v>
      </c>
      <c r="F29" s="76" t="s">
        <v>256</v>
      </c>
      <c r="G29" s="76" t="s">
        <v>256</v>
      </c>
      <c r="H29" s="76" t="s">
        <v>256</v>
      </c>
      <c r="I29" s="76" t="s">
        <v>256</v>
      </c>
      <c r="J29" s="76" t="s">
        <v>256</v>
      </c>
      <c r="K29" s="76" t="s">
        <v>256</v>
      </c>
      <c r="L29" s="76"/>
      <c r="M29" s="76"/>
      <c r="N29" s="76"/>
      <c r="O29" s="76"/>
      <c r="P29" s="76"/>
      <c r="Q29" s="76"/>
      <c r="R29" s="76"/>
      <c r="S29" s="76"/>
      <c r="T29" s="76"/>
      <c r="U29" s="76"/>
      <c r="V29" s="76"/>
      <c r="W29" s="76"/>
      <c r="X29" s="76"/>
      <c r="Y29" s="76"/>
      <c r="Z29" s="76"/>
    </row>
  </sheetData>
  <mergeCells count="16">
    <mergeCell ref="A19:L19"/>
    <mergeCell ref="M19:Z19"/>
    <mergeCell ref="A18:Z18"/>
    <mergeCell ref="A16:Z16"/>
    <mergeCell ref="A17:Z17"/>
    <mergeCell ref="A11:Z11"/>
    <mergeCell ref="A12:Z12"/>
    <mergeCell ref="A13:Z13"/>
    <mergeCell ref="A14:Z14"/>
    <mergeCell ref="A15:Z15"/>
    <mergeCell ref="A10:Z10"/>
    <mergeCell ref="A4:Z4"/>
    <mergeCell ref="A6:Z6"/>
    <mergeCell ref="A7:Z7"/>
    <mergeCell ref="A8:Z8"/>
    <mergeCell ref="A9:Z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3"/>
  <sheetViews>
    <sheetView zoomScale="85" zoomScaleNormal="85" workbookViewId="0">
      <selection activeCell="A15" sqref="A15:O15"/>
    </sheetView>
  </sheetViews>
  <sheetFormatPr defaultRowHeight="15" x14ac:dyDescent="0.25"/>
  <cols>
    <col min="1" max="1" width="8.7109375" customWidth="1"/>
    <col min="2" max="2" width="25.7109375" customWidth="1"/>
    <col min="3" max="3" width="90.7109375" customWidth="1"/>
    <col min="4" max="4" width="15.7109375" customWidth="1"/>
    <col min="5" max="8" width="8.7109375" customWidth="1"/>
    <col min="9" max="9" width="30.7109375" customWidth="1"/>
    <col min="10" max="15" width="15.7109375" customWidth="1"/>
  </cols>
  <sheetData>
    <row r="1" spans="1:15" ht="18.75" x14ac:dyDescent="0.25">
      <c r="A1" s="1"/>
      <c r="B1" s="1"/>
      <c r="C1" s="2"/>
      <c r="D1" s="2"/>
      <c r="E1" s="2"/>
      <c r="F1" s="2"/>
      <c r="G1" s="2"/>
      <c r="H1" s="2"/>
      <c r="I1" s="2"/>
      <c r="J1" s="2"/>
      <c r="K1" s="2"/>
      <c r="L1" s="2"/>
      <c r="M1" s="2"/>
      <c r="N1" s="2"/>
      <c r="O1" s="3" t="s">
        <v>0</v>
      </c>
    </row>
    <row r="2" spans="1:15" ht="18.75" x14ac:dyDescent="0.3">
      <c r="A2" s="1"/>
      <c r="B2" s="1"/>
      <c r="C2" s="2"/>
      <c r="D2" s="2"/>
      <c r="E2" s="2"/>
      <c r="F2" s="2"/>
      <c r="G2" s="2"/>
      <c r="H2" s="2"/>
      <c r="I2" s="2"/>
      <c r="J2" s="2"/>
      <c r="K2" s="2"/>
      <c r="L2" s="2"/>
      <c r="M2" s="2"/>
      <c r="N2" s="2"/>
      <c r="O2" s="4" t="s">
        <v>1</v>
      </c>
    </row>
    <row r="3" spans="1:15" ht="18.75" x14ac:dyDescent="0.3">
      <c r="A3" s="5"/>
      <c r="B3" s="5"/>
      <c r="C3" s="2"/>
      <c r="D3" s="2"/>
      <c r="E3" s="2"/>
      <c r="F3" s="2"/>
      <c r="G3" s="2"/>
      <c r="H3" s="2"/>
      <c r="I3" s="2"/>
      <c r="J3" s="2"/>
      <c r="K3" s="2"/>
      <c r="L3" s="2"/>
      <c r="M3" s="2"/>
      <c r="N3" s="2"/>
      <c r="O3" s="4" t="s">
        <v>2</v>
      </c>
    </row>
    <row r="4" spans="1:15" ht="18.75" x14ac:dyDescent="0.3">
      <c r="A4" s="5"/>
      <c r="B4" s="5"/>
      <c r="C4" s="2"/>
      <c r="D4" s="2"/>
      <c r="E4" s="2"/>
      <c r="F4" s="2"/>
      <c r="G4" s="2"/>
      <c r="H4" s="2"/>
      <c r="I4" s="2"/>
      <c r="J4" s="2"/>
      <c r="K4" s="2"/>
      <c r="L4" s="4"/>
      <c r="M4" s="2"/>
      <c r="N4" s="2"/>
      <c r="O4" s="2"/>
    </row>
    <row r="5" spans="1:15" ht="15.75" x14ac:dyDescent="0.25">
      <c r="A5" s="204">
        <f>'1. паспорт местоположение'!A5</f>
        <v>2022</v>
      </c>
      <c r="B5" s="204"/>
      <c r="C5" s="204"/>
      <c r="D5" s="204"/>
      <c r="E5" s="204"/>
      <c r="F5" s="204"/>
      <c r="G5" s="204"/>
      <c r="H5" s="204"/>
      <c r="I5" s="204"/>
      <c r="J5" s="204"/>
      <c r="K5" s="204"/>
      <c r="L5" s="204"/>
      <c r="M5" s="204"/>
      <c r="N5" s="204"/>
      <c r="O5" s="204"/>
    </row>
    <row r="6" spans="1:15" ht="18.75" x14ac:dyDescent="0.3">
      <c r="A6" s="5"/>
      <c r="B6" s="5"/>
      <c r="C6" s="2"/>
      <c r="D6" s="2"/>
      <c r="E6" s="2"/>
      <c r="F6" s="2"/>
      <c r="G6" s="2"/>
      <c r="H6" s="2"/>
      <c r="I6" s="2"/>
      <c r="J6" s="2"/>
      <c r="K6" s="2"/>
      <c r="L6" s="4"/>
      <c r="M6" s="2"/>
      <c r="N6" s="2"/>
      <c r="O6" s="2"/>
    </row>
    <row r="7" spans="1:15" ht="18.75" x14ac:dyDescent="0.25">
      <c r="A7" s="203" t="s">
        <v>3</v>
      </c>
      <c r="B7" s="203"/>
      <c r="C7" s="203"/>
      <c r="D7" s="203"/>
      <c r="E7" s="203"/>
      <c r="F7" s="203"/>
      <c r="G7" s="203"/>
      <c r="H7" s="203"/>
      <c r="I7" s="203"/>
      <c r="J7" s="203"/>
      <c r="K7" s="203"/>
      <c r="L7" s="203"/>
      <c r="M7" s="203"/>
      <c r="N7" s="203"/>
      <c r="O7" s="203"/>
    </row>
    <row r="8" spans="1:15" ht="18.75" x14ac:dyDescent="0.25">
      <c r="A8" s="203"/>
      <c r="B8" s="203"/>
      <c r="C8" s="203"/>
      <c r="D8" s="203"/>
      <c r="E8" s="203"/>
      <c r="F8" s="203"/>
      <c r="G8" s="203"/>
      <c r="H8" s="203"/>
      <c r="I8" s="203"/>
      <c r="J8" s="203"/>
      <c r="K8" s="203"/>
      <c r="L8" s="203"/>
      <c r="M8" s="203"/>
      <c r="N8" s="203"/>
      <c r="O8" s="203"/>
    </row>
    <row r="9" spans="1:15" ht="15.75" x14ac:dyDescent="0.25">
      <c r="A9" s="205" t="str">
        <f>'1. паспорт местоположение'!A9</f>
        <v>ООО "Электрические сети"</v>
      </c>
      <c r="B9" s="205"/>
      <c r="C9" s="205"/>
      <c r="D9" s="205"/>
      <c r="E9" s="205"/>
      <c r="F9" s="205"/>
      <c r="G9" s="205"/>
      <c r="H9" s="205"/>
      <c r="I9" s="205"/>
      <c r="J9" s="205"/>
      <c r="K9" s="205"/>
      <c r="L9" s="205"/>
      <c r="M9" s="205"/>
      <c r="N9" s="205"/>
      <c r="O9" s="205"/>
    </row>
    <row r="10" spans="1:15" ht="15.75" x14ac:dyDescent="0.25">
      <c r="A10" s="201" t="s">
        <v>131</v>
      </c>
      <c r="B10" s="201"/>
      <c r="C10" s="201"/>
      <c r="D10" s="201"/>
      <c r="E10" s="201"/>
      <c r="F10" s="201"/>
      <c r="G10" s="201"/>
      <c r="H10" s="201"/>
      <c r="I10" s="201"/>
      <c r="J10" s="201"/>
      <c r="K10" s="201"/>
      <c r="L10" s="201"/>
      <c r="M10" s="201"/>
      <c r="N10" s="201"/>
      <c r="O10" s="201"/>
    </row>
    <row r="11" spans="1:15" ht="18.75" x14ac:dyDescent="0.25">
      <c r="A11" s="203"/>
      <c r="B11" s="203"/>
      <c r="C11" s="203"/>
      <c r="D11" s="203"/>
      <c r="E11" s="203"/>
      <c r="F11" s="203"/>
      <c r="G11" s="203"/>
      <c r="H11" s="203"/>
      <c r="I11" s="203"/>
      <c r="J11" s="203"/>
      <c r="K11" s="203"/>
      <c r="L11" s="203"/>
      <c r="M11" s="203"/>
      <c r="N11" s="203"/>
      <c r="O11" s="203"/>
    </row>
    <row r="12" spans="1:15" ht="15.75" x14ac:dyDescent="0.25">
      <c r="A12" s="206" t="str">
        <f>'1. паспорт местоположение'!A12</f>
        <v>L_222621094</v>
      </c>
      <c r="B12" s="205"/>
      <c r="C12" s="205"/>
      <c r="D12" s="205"/>
      <c r="E12" s="205"/>
      <c r="F12" s="205"/>
      <c r="G12" s="205"/>
      <c r="H12" s="205"/>
      <c r="I12" s="205"/>
      <c r="J12" s="205"/>
      <c r="K12" s="205"/>
      <c r="L12" s="205"/>
      <c r="M12" s="205"/>
      <c r="N12" s="205"/>
      <c r="O12" s="205"/>
    </row>
    <row r="13" spans="1:15" ht="15.75" x14ac:dyDescent="0.25">
      <c r="A13" s="201" t="s">
        <v>129</v>
      </c>
      <c r="B13" s="201"/>
      <c r="C13" s="201"/>
      <c r="D13" s="201"/>
      <c r="E13" s="201"/>
      <c r="F13" s="201"/>
      <c r="G13" s="201"/>
      <c r="H13" s="201"/>
      <c r="I13" s="201"/>
      <c r="J13" s="201"/>
      <c r="K13" s="201"/>
      <c r="L13" s="201"/>
      <c r="M13" s="201"/>
      <c r="N13" s="201"/>
      <c r="O13" s="201"/>
    </row>
    <row r="14" spans="1:15" ht="18.75" x14ac:dyDescent="0.25">
      <c r="A14" s="214"/>
      <c r="B14" s="214"/>
      <c r="C14" s="214"/>
      <c r="D14" s="214"/>
      <c r="E14" s="214"/>
      <c r="F14" s="214"/>
      <c r="G14" s="214"/>
      <c r="H14" s="214"/>
      <c r="I14" s="214"/>
      <c r="J14" s="214"/>
      <c r="K14" s="214"/>
      <c r="L14" s="214"/>
      <c r="M14" s="214"/>
      <c r="N14" s="214"/>
      <c r="O14" s="214"/>
    </row>
    <row r="15" spans="1:15" ht="15.75" x14ac:dyDescent="0.25">
      <c r="A15" s="205" t="str">
        <f>'1. паспорт местоположение'!A15</f>
        <v>Установка приборов учета согласно ПП №522 от 27.12.2018г. (2022г.) с количеством точек 262шт.</v>
      </c>
      <c r="B15" s="205"/>
      <c r="C15" s="205"/>
      <c r="D15" s="205"/>
      <c r="E15" s="205"/>
      <c r="F15" s="205"/>
      <c r="G15" s="205"/>
      <c r="H15" s="205"/>
      <c r="I15" s="205"/>
      <c r="J15" s="205"/>
      <c r="K15" s="205"/>
      <c r="L15" s="205"/>
      <c r="M15" s="205"/>
      <c r="N15" s="205"/>
      <c r="O15" s="205"/>
    </row>
    <row r="16" spans="1:15" ht="15.75" x14ac:dyDescent="0.25">
      <c r="A16" s="201" t="s">
        <v>130</v>
      </c>
      <c r="B16" s="201"/>
      <c r="C16" s="201"/>
      <c r="D16" s="201"/>
      <c r="E16" s="201"/>
      <c r="F16" s="201"/>
      <c r="G16" s="201"/>
      <c r="H16" s="201"/>
      <c r="I16" s="201"/>
      <c r="J16" s="201"/>
      <c r="K16" s="201"/>
      <c r="L16" s="201"/>
      <c r="M16" s="201"/>
      <c r="N16" s="201"/>
      <c r="O16" s="201"/>
    </row>
    <row r="17" spans="1:15" ht="18.75" x14ac:dyDescent="0.25">
      <c r="A17" s="213"/>
      <c r="B17" s="213"/>
      <c r="C17" s="213"/>
      <c r="D17" s="213"/>
      <c r="E17" s="213"/>
      <c r="F17" s="213"/>
      <c r="G17" s="213"/>
      <c r="H17" s="213"/>
      <c r="I17" s="213"/>
      <c r="J17" s="213"/>
      <c r="K17" s="213"/>
      <c r="L17" s="213"/>
      <c r="M17" s="213"/>
      <c r="N17" s="213"/>
      <c r="O17" s="213"/>
    </row>
    <row r="18" spans="1:15" ht="56.25" customHeight="1" x14ac:dyDescent="0.25">
      <c r="A18" s="202" t="s">
        <v>306</v>
      </c>
      <c r="B18" s="202"/>
      <c r="C18" s="202"/>
      <c r="D18" s="202"/>
      <c r="E18" s="202"/>
      <c r="F18" s="202"/>
      <c r="G18" s="202"/>
      <c r="H18" s="202"/>
      <c r="I18" s="202"/>
      <c r="J18" s="202"/>
      <c r="K18" s="202"/>
      <c r="L18" s="202"/>
      <c r="M18" s="202"/>
      <c r="N18" s="202"/>
      <c r="O18" s="202"/>
    </row>
    <row r="19" spans="1:15" ht="18.75" x14ac:dyDescent="0.25">
      <c r="A19" s="213"/>
      <c r="B19" s="213"/>
      <c r="C19" s="213"/>
      <c r="D19" s="213"/>
      <c r="E19" s="213"/>
      <c r="F19" s="213"/>
      <c r="G19" s="213"/>
      <c r="H19" s="213"/>
      <c r="I19" s="213"/>
      <c r="J19" s="213"/>
      <c r="K19" s="213"/>
      <c r="L19" s="213"/>
      <c r="M19" s="213"/>
      <c r="N19" s="213"/>
      <c r="O19" s="213"/>
    </row>
    <row r="20" spans="1:15" ht="50.1" customHeight="1" x14ac:dyDescent="0.25">
      <c r="A20" s="209" t="s">
        <v>132</v>
      </c>
      <c r="B20" s="209" t="s">
        <v>296</v>
      </c>
      <c r="C20" s="209" t="s">
        <v>297</v>
      </c>
      <c r="D20" s="209" t="s">
        <v>298</v>
      </c>
      <c r="E20" s="239" t="s">
        <v>299</v>
      </c>
      <c r="F20" s="240"/>
      <c r="G20" s="240"/>
      <c r="H20" s="240"/>
      <c r="I20" s="241"/>
      <c r="J20" s="209" t="s">
        <v>300</v>
      </c>
      <c r="K20" s="209"/>
      <c r="L20" s="209"/>
      <c r="M20" s="209"/>
      <c r="N20" s="209"/>
      <c r="O20" s="209"/>
    </row>
    <row r="21" spans="1:15" ht="50.1" customHeight="1" x14ac:dyDescent="0.25">
      <c r="A21" s="209"/>
      <c r="B21" s="209"/>
      <c r="C21" s="209"/>
      <c r="D21" s="209"/>
      <c r="E21" s="12" t="s">
        <v>301</v>
      </c>
      <c r="F21" s="12" t="s">
        <v>302</v>
      </c>
      <c r="G21" s="12" t="s">
        <v>303</v>
      </c>
      <c r="H21" s="12" t="s">
        <v>304</v>
      </c>
      <c r="I21" s="12" t="s">
        <v>305</v>
      </c>
      <c r="J21" s="12">
        <v>2021</v>
      </c>
      <c r="K21" s="12">
        <v>2022</v>
      </c>
      <c r="L21" s="12">
        <v>2023</v>
      </c>
      <c r="M21" s="12">
        <v>2024</v>
      </c>
      <c r="N21" s="12">
        <v>2025</v>
      </c>
      <c r="O21" s="12">
        <v>2026</v>
      </c>
    </row>
    <row r="22" spans="1:15" ht="15.75" x14ac:dyDescent="0.25">
      <c r="A22" s="12">
        <v>1</v>
      </c>
      <c r="B22" s="11">
        <v>2</v>
      </c>
      <c r="C22" s="12">
        <v>3</v>
      </c>
      <c r="D22" s="11">
        <v>4</v>
      </c>
      <c r="E22" s="12">
        <v>5</v>
      </c>
      <c r="F22" s="11">
        <v>6</v>
      </c>
      <c r="G22" s="12">
        <v>7</v>
      </c>
      <c r="H22" s="11">
        <v>8</v>
      </c>
      <c r="I22" s="12">
        <v>9</v>
      </c>
      <c r="J22" s="11">
        <v>10</v>
      </c>
      <c r="K22" s="12">
        <v>11</v>
      </c>
      <c r="L22" s="11">
        <v>12</v>
      </c>
      <c r="M22" s="12">
        <v>13</v>
      </c>
      <c r="N22" s="11">
        <v>14</v>
      </c>
      <c r="O22" s="12">
        <v>15</v>
      </c>
    </row>
    <row r="23" spans="1:15" ht="15.75" x14ac:dyDescent="0.25">
      <c r="A23" s="78" t="s">
        <v>15</v>
      </c>
      <c r="B23" s="78" t="s">
        <v>15</v>
      </c>
      <c r="C23" s="78" t="s">
        <v>15</v>
      </c>
      <c r="D23" s="78" t="s">
        <v>15</v>
      </c>
      <c r="E23" s="78" t="s">
        <v>15</v>
      </c>
      <c r="F23" s="78" t="s">
        <v>15</v>
      </c>
      <c r="G23" s="78" t="s">
        <v>15</v>
      </c>
      <c r="H23" s="78" t="s">
        <v>15</v>
      </c>
      <c r="I23" s="78" t="s">
        <v>15</v>
      </c>
      <c r="J23" s="78" t="s">
        <v>15</v>
      </c>
      <c r="K23" s="78" t="s">
        <v>15</v>
      </c>
      <c r="L23" s="78" t="s">
        <v>15</v>
      </c>
      <c r="M23" s="78" t="s">
        <v>15</v>
      </c>
      <c r="N23" s="78" t="s">
        <v>15</v>
      </c>
      <c r="O23" s="78" t="s">
        <v>15</v>
      </c>
    </row>
  </sheetData>
  <mergeCells count="20">
    <mergeCell ref="A18:O18"/>
    <mergeCell ref="A20:A21"/>
    <mergeCell ref="B20:B21"/>
    <mergeCell ref="C20:C21"/>
    <mergeCell ref="D20:D21"/>
    <mergeCell ref="E20:I20"/>
    <mergeCell ref="J20:O20"/>
    <mergeCell ref="A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2"/>
  <sheetViews>
    <sheetView zoomScale="85" zoomScaleNormal="85" workbookViewId="0">
      <selection activeCell="A15" sqref="A15:AR15"/>
    </sheetView>
  </sheetViews>
  <sheetFormatPr defaultRowHeight="15" x14ac:dyDescent="0.25"/>
  <cols>
    <col min="3" max="3" width="14.85546875" customWidth="1"/>
    <col min="4" max="4" width="18.5703125" customWidth="1"/>
    <col min="5" max="36" width="9.140625" hidden="1" customWidth="1"/>
    <col min="37" max="38" width="12.42578125" customWidth="1"/>
    <col min="39" max="39" width="3.140625" customWidth="1"/>
    <col min="40" max="40" width="13.5703125" customWidth="1"/>
    <col min="41" max="41" width="16.5703125" customWidth="1"/>
    <col min="42" max="42" width="15.7109375" customWidth="1"/>
    <col min="43" max="43" width="9.5703125" customWidth="1"/>
    <col min="44" max="44" width="8.5703125" customWidth="1"/>
  </cols>
  <sheetData>
    <row r="1" spans="1:44" ht="18.75" x14ac:dyDescent="0.25">
      <c r="A1" s="1"/>
      <c r="B1" s="2"/>
      <c r="C1" s="2"/>
      <c r="D1" s="2"/>
      <c r="E1" s="2"/>
      <c r="F1" s="2"/>
      <c r="G1" s="2"/>
      <c r="H1" s="2"/>
      <c r="I1" s="44"/>
      <c r="J1" s="44"/>
      <c r="K1" s="3"/>
      <c r="L1" s="2"/>
      <c r="M1" s="2"/>
      <c r="N1" s="2"/>
      <c r="O1" s="2"/>
      <c r="P1" s="2"/>
      <c r="Q1" s="2"/>
      <c r="R1" s="2"/>
      <c r="S1" s="2"/>
      <c r="T1" s="2"/>
      <c r="U1" s="2"/>
      <c r="V1" s="2"/>
      <c r="W1" s="2"/>
      <c r="X1" s="2"/>
      <c r="Y1" s="2"/>
      <c r="Z1" s="2"/>
      <c r="AA1" s="2"/>
      <c r="AB1" s="2"/>
      <c r="AC1" s="2"/>
      <c r="AD1" s="2"/>
      <c r="AE1" s="2"/>
      <c r="AF1" s="2"/>
      <c r="AG1" s="2"/>
      <c r="AH1" s="2"/>
      <c r="AI1" s="2"/>
      <c r="AJ1" s="2"/>
      <c r="AK1" s="79"/>
      <c r="AL1" s="79"/>
      <c r="AM1" s="2"/>
      <c r="AN1" s="2"/>
      <c r="AO1" s="2"/>
      <c r="AP1" s="2"/>
      <c r="AQ1" s="2"/>
      <c r="AR1" s="3" t="s">
        <v>0</v>
      </c>
    </row>
    <row r="2" spans="1:44" ht="18.75" x14ac:dyDescent="0.3">
      <c r="A2" s="1"/>
      <c r="B2" s="2"/>
      <c r="C2" s="2"/>
      <c r="D2" s="2"/>
      <c r="E2" s="2"/>
      <c r="F2" s="2"/>
      <c r="G2" s="2"/>
      <c r="H2" s="2"/>
      <c r="I2" s="44"/>
      <c r="J2" s="44"/>
      <c r="K2" s="4"/>
      <c r="L2" s="2"/>
      <c r="M2" s="2"/>
      <c r="N2" s="2"/>
      <c r="O2" s="2"/>
      <c r="P2" s="2"/>
      <c r="Q2" s="2"/>
      <c r="R2" s="2"/>
      <c r="S2" s="2"/>
      <c r="T2" s="2"/>
      <c r="U2" s="2"/>
      <c r="V2" s="2"/>
      <c r="W2" s="2"/>
      <c r="X2" s="2"/>
      <c r="Y2" s="2"/>
      <c r="Z2" s="2"/>
      <c r="AA2" s="2"/>
      <c r="AB2" s="2"/>
      <c r="AC2" s="2"/>
      <c r="AD2" s="2"/>
      <c r="AE2" s="2"/>
      <c r="AF2" s="2"/>
      <c r="AG2" s="2"/>
      <c r="AH2" s="2"/>
      <c r="AI2" s="2"/>
      <c r="AJ2" s="2"/>
      <c r="AK2" s="79"/>
      <c r="AL2" s="79"/>
      <c r="AM2" s="2"/>
      <c r="AN2" s="2"/>
      <c r="AO2" s="2"/>
      <c r="AP2" s="2"/>
      <c r="AQ2" s="2"/>
      <c r="AR2" s="4" t="s">
        <v>1</v>
      </c>
    </row>
    <row r="3" spans="1:44" ht="18.75" x14ac:dyDescent="0.3">
      <c r="A3" s="5"/>
      <c r="B3" s="2"/>
      <c r="C3" s="2"/>
      <c r="D3" s="2"/>
      <c r="E3" s="2"/>
      <c r="F3" s="2"/>
      <c r="G3" s="2"/>
      <c r="H3" s="2"/>
      <c r="I3" s="44"/>
      <c r="J3" s="44"/>
      <c r="K3" s="4"/>
      <c r="L3" s="2"/>
      <c r="M3" s="2"/>
      <c r="N3" s="2"/>
      <c r="O3" s="2"/>
      <c r="P3" s="2"/>
      <c r="Q3" s="2"/>
      <c r="R3" s="2"/>
      <c r="S3" s="2"/>
      <c r="T3" s="2"/>
      <c r="U3" s="2"/>
      <c r="V3" s="2"/>
      <c r="W3" s="2"/>
      <c r="X3" s="2"/>
      <c r="Y3" s="2"/>
      <c r="Z3" s="2"/>
      <c r="AA3" s="2"/>
      <c r="AB3" s="2"/>
      <c r="AC3" s="2"/>
      <c r="AD3" s="2"/>
      <c r="AE3" s="2"/>
      <c r="AF3" s="2"/>
      <c r="AG3" s="2"/>
      <c r="AH3" s="2"/>
      <c r="AI3" s="2"/>
      <c r="AJ3" s="2"/>
      <c r="AK3" s="79"/>
      <c r="AL3" s="79"/>
      <c r="AM3" s="2"/>
      <c r="AN3" s="2"/>
      <c r="AO3" s="2"/>
      <c r="AP3" s="2"/>
      <c r="AQ3" s="2"/>
      <c r="AR3" s="4" t="s">
        <v>307</v>
      </c>
    </row>
    <row r="4" spans="1:44" ht="18.75" x14ac:dyDescent="0.3">
      <c r="A4" s="5"/>
      <c r="B4" s="2"/>
      <c r="C4" s="2"/>
      <c r="D4" s="2"/>
      <c r="E4" s="2"/>
      <c r="F4" s="2"/>
      <c r="G4" s="2"/>
      <c r="H4" s="2"/>
      <c r="I4" s="44"/>
      <c r="J4" s="44"/>
      <c r="K4" s="4"/>
      <c r="L4" s="2"/>
      <c r="M4" s="2"/>
      <c r="N4" s="2"/>
      <c r="O4" s="2"/>
      <c r="P4" s="2"/>
      <c r="Q4" s="2"/>
      <c r="R4" s="2"/>
      <c r="S4" s="2"/>
      <c r="T4" s="2"/>
      <c r="U4" s="2"/>
      <c r="V4" s="2"/>
      <c r="W4" s="2"/>
      <c r="X4" s="2"/>
      <c r="Y4" s="2"/>
      <c r="Z4" s="2"/>
      <c r="AA4" s="2"/>
      <c r="AB4" s="2"/>
      <c r="AC4" s="2"/>
      <c r="AD4" s="2"/>
      <c r="AE4" s="2"/>
      <c r="AF4" s="2"/>
      <c r="AG4" s="2"/>
      <c r="AH4" s="2"/>
      <c r="AI4" s="2"/>
      <c r="AJ4" s="2"/>
      <c r="AK4" s="79"/>
      <c r="AL4" s="79"/>
      <c r="AM4" s="2"/>
      <c r="AN4" s="2"/>
      <c r="AO4" s="2"/>
      <c r="AP4" s="2"/>
      <c r="AQ4" s="2"/>
      <c r="AR4" s="2"/>
    </row>
    <row r="5" spans="1:44" ht="15.75" x14ac:dyDescent="0.25">
      <c r="A5" s="204">
        <f>'1. паспорт местоположение'!A5</f>
        <v>2022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ht="18.75" x14ac:dyDescent="0.3">
      <c r="A6" s="5"/>
      <c r="B6" s="2"/>
      <c r="C6" s="2"/>
      <c r="D6" s="2"/>
      <c r="E6" s="2"/>
      <c r="F6" s="2"/>
      <c r="G6" s="2"/>
      <c r="H6" s="2"/>
      <c r="I6" s="44"/>
      <c r="J6" s="44"/>
      <c r="K6" s="4"/>
      <c r="L6" s="2"/>
      <c r="M6" s="2"/>
      <c r="N6" s="2"/>
      <c r="O6" s="2"/>
      <c r="P6" s="2"/>
      <c r="Q6" s="2"/>
      <c r="R6" s="2"/>
      <c r="S6" s="2"/>
      <c r="T6" s="2"/>
      <c r="U6" s="2"/>
      <c r="V6" s="2"/>
      <c r="W6" s="2"/>
      <c r="X6" s="2"/>
      <c r="Y6" s="2"/>
      <c r="Z6" s="2"/>
      <c r="AA6" s="2"/>
      <c r="AB6" s="2"/>
      <c r="AC6" s="2"/>
      <c r="AD6" s="2"/>
      <c r="AE6" s="2"/>
      <c r="AF6" s="2"/>
      <c r="AG6" s="2"/>
      <c r="AH6" s="2"/>
      <c r="AI6" s="2"/>
      <c r="AJ6" s="2"/>
      <c r="AK6" s="79"/>
      <c r="AL6" s="79"/>
      <c r="AM6" s="2"/>
      <c r="AN6" s="2"/>
      <c r="AO6" s="2"/>
      <c r="AP6" s="2"/>
      <c r="AQ6" s="2"/>
      <c r="AR6" s="2"/>
    </row>
    <row r="7" spans="1:44" ht="18.75" x14ac:dyDescent="0.25">
      <c r="A7" s="203" t="s">
        <v>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ht="18.75" x14ac:dyDescent="0.25">
      <c r="A8" s="196"/>
      <c r="B8" s="196"/>
      <c r="C8" s="196"/>
      <c r="D8" s="196"/>
      <c r="E8" s="196"/>
      <c r="F8" s="196"/>
      <c r="G8" s="196"/>
      <c r="H8" s="196"/>
      <c r="I8" s="196"/>
      <c r="J8" s="196"/>
      <c r="K8" s="196"/>
      <c r="L8" s="55"/>
      <c r="M8" s="55"/>
      <c r="N8" s="55"/>
      <c r="O8" s="55"/>
      <c r="P8" s="55"/>
      <c r="Q8" s="55"/>
      <c r="R8" s="55"/>
      <c r="S8" s="55"/>
      <c r="T8" s="55"/>
      <c r="U8" s="55"/>
      <c r="V8" s="55"/>
      <c r="W8" s="55"/>
      <c r="X8" s="55"/>
      <c r="Y8" s="55"/>
      <c r="Z8" s="2"/>
      <c r="AA8" s="2"/>
      <c r="AB8" s="2"/>
      <c r="AC8" s="2"/>
      <c r="AD8" s="2"/>
      <c r="AE8" s="2"/>
      <c r="AF8" s="2"/>
      <c r="AG8" s="2"/>
      <c r="AH8" s="2"/>
      <c r="AI8" s="2"/>
      <c r="AJ8" s="2"/>
      <c r="AK8" s="79"/>
      <c r="AL8" s="79"/>
      <c r="AM8" s="2"/>
      <c r="AN8" s="2"/>
      <c r="AO8" s="2"/>
      <c r="AP8" s="2"/>
      <c r="AQ8" s="2"/>
      <c r="AR8" s="2"/>
    </row>
    <row r="9" spans="1:44" ht="15.75" x14ac:dyDescent="0.25">
      <c r="A9" s="205" t="str">
        <f>'1. паспорт местоположение'!A9</f>
        <v>ООО "Электрические сети"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ht="15.75" x14ac:dyDescent="0.25">
      <c r="A10" s="201" t="s">
        <v>131</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ht="18.75" x14ac:dyDescent="0.25">
      <c r="A11" s="196"/>
      <c r="B11" s="196"/>
      <c r="C11" s="196"/>
      <c r="D11" s="196"/>
      <c r="E11" s="196"/>
      <c r="F11" s="196"/>
      <c r="G11" s="196"/>
      <c r="H11" s="196"/>
      <c r="I11" s="196"/>
      <c r="J11" s="196"/>
      <c r="K11" s="196"/>
      <c r="L11" s="55"/>
      <c r="M11" s="55"/>
      <c r="N11" s="55"/>
      <c r="O11" s="55"/>
      <c r="P11" s="55"/>
      <c r="Q11" s="55"/>
      <c r="R11" s="55"/>
      <c r="S11" s="55"/>
      <c r="T11" s="55"/>
      <c r="U11" s="55"/>
      <c r="V11" s="55"/>
      <c r="W11" s="55"/>
      <c r="X11" s="55"/>
      <c r="Y11" s="55"/>
      <c r="Z11" s="2"/>
      <c r="AA11" s="2"/>
      <c r="AB11" s="2"/>
      <c r="AC11" s="2"/>
      <c r="AD11" s="2"/>
      <c r="AE11" s="2"/>
      <c r="AF11" s="2"/>
      <c r="AG11" s="2"/>
      <c r="AH11" s="2"/>
      <c r="AI11" s="2"/>
      <c r="AJ11" s="2"/>
      <c r="AK11" s="79"/>
      <c r="AL11" s="79"/>
      <c r="AM11" s="2"/>
      <c r="AN11" s="2"/>
      <c r="AO11" s="2"/>
      <c r="AP11" s="2"/>
      <c r="AQ11" s="2"/>
      <c r="AR11" s="2"/>
    </row>
    <row r="12" spans="1:44" ht="15.75" x14ac:dyDescent="0.25">
      <c r="A12" s="206" t="str">
        <f>'1. паспорт местоположение'!A12</f>
        <v>L_222621094</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ht="15.75" x14ac:dyDescent="0.25">
      <c r="A13" s="201" t="s">
        <v>129</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56"/>
      <c r="AA14" s="56"/>
      <c r="AB14" s="56"/>
      <c r="AC14" s="56"/>
      <c r="AD14" s="56"/>
      <c r="AE14" s="56"/>
      <c r="AF14" s="56"/>
      <c r="AG14" s="56"/>
      <c r="AH14" s="56"/>
      <c r="AI14" s="56"/>
      <c r="AJ14" s="56"/>
      <c r="AK14" s="80"/>
      <c r="AL14" s="80"/>
      <c r="AM14" s="56"/>
      <c r="AN14" s="56"/>
      <c r="AO14" s="56"/>
      <c r="AP14" s="56"/>
      <c r="AQ14" s="56"/>
      <c r="AR14" s="56"/>
    </row>
    <row r="15" spans="1:44" ht="31.5" customHeight="1" x14ac:dyDescent="0.25">
      <c r="A15" s="232" t="str">
        <f>'1. паспорт местоположение'!A15</f>
        <v>Установка приборов учета согласно ПП №522 от 27.12.2018г. (2022г.) с количеством точек 262шт.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row>
    <row r="16" spans="1:44" ht="15.75" x14ac:dyDescent="0.25">
      <c r="A16" s="201" t="s">
        <v>130</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4" ht="18.75"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36"/>
      <c r="X17" s="36"/>
      <c r="Y17" s="36"/>
      <c r="Z17" s="36"/>
      <c r="AA17" s="36"/>
      <c r="AB17" s="36"/>
      <c r="AC17" s="36"/>
      <c r="AD17" s="36"/>
      <c r="AE17" s="36"/>
      <c r="AF17" s="36"/>
      <c r="AG17" s="36"/>
      <c r="AH17" s="36"/>
      <c r="AI17" s="36"/>
      <c r="AJ17" s="36"/>
      <c r="AK17" s="81"/>
      <c r="AL17" s="81"/>
      <c r="AM17" s="36"/>
      <c r="AN17" s="36"/>
      <c r="AO17" s="36"/>
      <c r="AP17" s="36"/>
      <c r="AQ17" s="36"/>
      <c r="AR17" s="36"/>
    </row>
    <row r="18" spans="1:44" ht="18.75" x14ac:dyDescent="0.25">
      <c r="A18" s="203" t="s">
        <v>308</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4" ht="15.75" x14ac:dyDescent="0.25">
      <c r="A19" s="201"/>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c r="AM19" s="201"/>
      <c r="AN19" s="201"/>
      <c r="AO19" s="201"/>
      <c r="AP19" s="201"/>
      <c r="AQ19" s="201"/>
      <c r="AR19" s="201"/>
    </row>
    <row r="20" spans="1:44" ht="15.75" thickBot="1" x14ac:dyDescent="0.3">
      <c r="A20" s="242" t="s">
        <v>309</v>
      </c>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3" t="s">
        <v>310</v>
      </c>
      <c r="AL20" s="243"/>
      <c r="AM20" s="83"/>
      <c r="AN20" s="83"/>
      <c r="AO20" s="84"/>
      <c r="AP20" s="84"/>
      <c r="AQ20" s="84"/>
      <c r="AR20" s="84"/>
    </row>
    <row r="21" spans="1:44" x14ac:dyDescent="0.25">
      <c r="A21" s="257" t="s">
        <v>311</v>
      </c>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9"/>
      <c r="AK21" s="260"/>
      <c r="AL21" s="261"/>
      <c r="AM21" s="85"/>
      <c r="AN21" s="262" t="s">
        <v>312</v>
      </c>
      <c r="AO21" s="262"/>
      <c r="AP21" s="262"/>
      <c r="AQ21" s="263"/>
      <c r="AR21" s="263"/>
    </row>
    <row r="22" spans="1:44" x14ac:dyDescent="0.25">
      <c r="A22" s="244" t="s">
        <v>313</v>
      </c>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6"/>
      <c r="AK22" s="247"/>
      <c r="AL22" s="248"/>
      <c r="AM22" s="85"/>
      <c r="AN22" s="249" t="s">
        <v>314</v>
      </c>
      <c r="AO22" s="250"/>
      <c r="AP22" s="251"/>
      <c r="AQ22" s="252"/>
      <c r="AR22" s="253"/>
    </row>
    <row r="23" spans="1:44" x14ac:dyDescent="0.25">
      <c r="A23" s="244" t="s">
        <v>315</v>
      </c>
      <c r="B23" s="245"/>
      <c r="C23" s="245"/>
      <c r="D23" s="245"/>
      <c r="E23" s="245"/>
      <c r="F23" s="245"/>
      <c r="G23" s="245"/>
      <c r="H23" s="245"/>
      <c r="I23" s="245"/>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c r="AK23" s="247"/>
      <c r="AL23" s="248"/>
      <c r="AM23" s="85"/>
      <c r="AN23" s="249" t="s">
        <v>316</v>
      </c>
      <c r="AO23" s="250"/>
      <c r="AP23" s="251"/>
      <c r="AQ23" s="252"/>
      <c r="AR23" s="253"/>
    </row>
    <row r="24" spans="1:44" ht="25.5" customHeight="1" thickBot="1" x14ac:dyDescent="0.3">
      <c r="A24" s="254" t="s">
        <v>317</v>
      </c>
      <c r="B24" s="255"/>
      <c r="C24" s="255"/>
      <c r="D24" s="255"/>
      <c r="E24" s="255"/>
      <c r="F24" s="255"/>
      <c r="G24" s="255"/>
      <c r="H24" s="255"/>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5"/>
      <c r="AI24" s="255"/>
      <c r="AJ24" s="256"/>
      <c r="AK24" s="264"/>
      <c r="AL24" s="265"/>
      <c r="AM24" s="85"/>
      <c r="AN24" s="266" t="s">
        <v>318</v>
      </c>
      <c r="AO24" s="267"/>
      <c r="AP24" s="268"/>
      <c r="AQ24" s="252"/>
      <c r="AR24" s="253"/>
    </row>
    <row r="25" spans="1:44" x14ac:dyDescent="0.25">
      <c r="A25" s="257" t="s">
        <v>319</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9"/>
      <c r="AK25" s="260"/>
      <c r="AL25" s="261"/>
      <c r="AM25" s="85"/>
      <c r="AN25" s="249"/>
      <c r="AO25" s="250"/>
      <c r="AP25" s="251"/>
      <c r="AQ25" s="252"/>
      <c r="AR25" s="253"/>
    </row>
    <row r="26" spans="1:44" x14ac:dyDescent="0.25">
      <c r="A26" s="244" t="s">
        <v>320</v>
      </c>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6"/>
      <c r="AK26" s="247"/>
      <c r="AL26" s="248"/>
      <c r="AM26" s="85"/>
      <c r="AN26" s="82"/>
      <c r="AO26" s="82"/>
      <c r="AP26" s="82"/>
      <c r="AQ26" s="82"/>
      <c r="AR26" s="82"/>
    </row>
    <row r="27" spans="1:44" x14ac:dyDescent="0.25">
      <c r="A27" s="244" t="s">
        <v>321</v>
      </c>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6"/>
      <c r="AK27" s="247"/>
      <c r="AL27" s="248"/>
      <c r="AM27" s="85"/>
      <c r="AN27" s="85"/>
      <c r="AO27" s="86"/>
      <c r="AP27" s="86"/>
      <c r="AQ27" s="86"/>
      <c r="AR27" s="86"/>
    </row>
    <row r="28" spans="1:44" x14ac:dyDescent="0.25">
      <c r="A28" s="244" t="s">
        <v>322</v>
      </c>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6"/>
      <c r="AK28" s="247"/>
      <c r="AL28" s="248"/>
      <c r="AM28" s="85"/>
      <c r="AN28" s="85"/>
      <c r="AO28" s="85"/>
      <c r="AP28" s="85"/>
      <c r="AQ28" s="85"/>
      <c r="AR28" s="85"/>
    </row>
    <row r="29" spans="1:44" x14ac:dyDescent="0.25">
      <c r="A29" s="244" t="s">
        <v>323</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47"/>
      <c r="AL29" s="248"/>
      <c r="AM29" s="85"/>
      <c r="AN29" s="85"/>
      <c r="AO29" s="85"/>
      <c r="AP29" s="85"/>
      <c r="AQ29" s="85"/>
      <c r="AR29" s="85"/>
    </row>
    <row r="30" spans="1:44" x14ac:dyDescent="0.25">
      <c r="A30" s="244" t="s">
        <v>324</v>
      </c>
      <c r="B30" s="245"/>
      <c r="C30" s="245"/>
      <c r="D30" s="245"/>
      <c r="E30" s="245"/>
      <c r="F30" s="245"/>
      <c r="G30" s="245"/>
      <c r="H30" s="245"/>
      <c r="I30" s="245"/>
      <c r="J30" s="245"/>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6"/>
      <c r="AK30" s="247"/>
      <c r="AL30" s="248"/>
      <c r="AM30" s="85"/>
      <c r="AN30" s="85"/>
      <c r="AO30" s="85"/>
      <c r="AP30" s="85"/>
      <c r="AQ30" s="85"/>
      <c r="AR30" s="85"/>
    </row>
    <row r="31" spans="1:44" x14ac:dyDescent="0.25">
      <c r="A31" s="244"/>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6"/>
      <c r="AK31" s="247"/>
      <c r="AL31" s="248"/>
      <c r="AM31" s="85"/>
      <c r="AN31" s="85"/>
      <c r="AO31" s="85"/>
      <c r="AP31" s="85"/>
      <c r="AQ31" s="85"/>
      <c r="AR31" s="85"/>
    </row>
    <row r="32" spans="1:44" ht="15.75" thickBot="1" x14ac:dyDescent="0.3">
      <c r="A32" s="254" t="s">
        <v>325</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6"/>
      <c r="AK32" s="264"/>
      <c r="AL32" s="265"/>
      <c r="AM32" s="85"/>
      <c r="AN32" s="85"/>
      <c r="AO32" s="85"/>
      <c r="AP32" s="85"/>
      <c r="AQ32" s="85"/>
      <c r="AR32" s="85"/>
    </row>
    <row r="33" spans="1:44" x14ac:dyDescent="0.25">
      <c r="A33" s="257"/>
      <c r="B33" s="258"/>
      <c r="C33" s="258"/>
      <c r="D33" s="258"/>
      <c r="E33" s="258"/>
      <c r="F33" s="258"/>
      <c r="G33" s="258"/>
      <c r="H33" s="258"/>
      <c r="I33" s="258"/>
      <c r="J33" s="258"/>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9"/>
      <c r="AK33" s="260"/>
      <c r="AL33" s="261"/>
      <c r="AM33" s="85"/>
      <c r="AN33" s="85"/>
      <c r="AO33" s="85"/>
      <c r="AP33" s="85"/>
      <c r="AQ33" s="85"/>
      <c r="AR33" s="85"/>
    </row>
    <row r="34" spans="1:44" x14ac:dyDescent="0.25">
      <c r="A34" s="244" t="s">
        <v>326</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6"/>
      <c r="AK34" s="247"/>
      <c r="AL34" s="248"/>
      <c r="AM34" s="85"/>
      <c r="AN34" s="85"/>
      <c r="AO34" s="85"/>
      <c r="AP34" s="85"/>
      <c r="AQ34" s="85"/>
      <c r="AR34" s="85"/>
    </row>
    <row r="35" spans="1:44" ht="15.75" thickBot="1" x14ac:dyDescent="0.3">
      <c r="A35" s="254" t="s">
        <v>327</v>
      </c>
      <c r="B35" s="255"/>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6"/>
      <c r="AK35" s="264"/>
      <c r="AL35" s="265"/>
      <c r="AM35" s="85"/>
      <c r="AN35" s="85"/>
      <c r="AO35" s="85"/>
      <c r="AP35" s="85"/>
      <c r="AQ35" s="85"/>
      <c r="AR35" s="85"/>
    </row>
    <row r="36" spans="1:44" x14ac:dyDescent="0.25">
      <c r="A36" s="257" t="s">
        <v>328</v>
      </c>
      <c r="B36" s="258"/>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c r="AH36" s="258"/>
      <c r="AI36" s="258"/>
      <c r="AJ36" s="259"/>
      <c r="AK36" s="260"/>
      <c r="AL36" s="261"/>
      <c r="AM36" s="85"/>
      <c r="AN36" s="85"/>
      <c r="AO36" s="85"/>
      <c r="AP36" s="85"/>
      <c r="AQ36" s="85"/>
      <c r="AR36" s="85"/>
    </row>
    <row r="37" spans="1:44" x14ac:dyDescent="0.25">
      <c r="A37" s="244" t="s">
        <v>329</v>
      </c>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6"/>
      <c r="AK37" s="247"/>
      <c r="AL37" s="248"/>
      <c r="AM37" s="85"/>
      <c r="AN37" s="85"/>
      <c r="AO37" s="85"/>
      <c r="AP37" s="85"/>
      <c r="AQ37" s="85"/>
      <c r="AR37" s="85"/>
    </row>
    <row r="38" spans="1:44" x14ac:dyDescent="0.25">
      <c r="A38" s="244" t="s">
        <v>330</v>
      </c>
      <c r="B38" s="245"/>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6"/>
      <c r="AK38" s="247"/>
      <c r="AL38" s="248"/>
      <c r="AM38" s="85"/>
      <c r="AN38" s="85"/>
      <c r="AO38" s="85"/>
      <c r="AP38" s="85"/>
      <c r="AQ38" s="85"/>
      <c r="AR38" s="85"/>
    </row>
    <row r="39" spans="1:44" x14ac:dyDescent="0.25">
      <c r="A39" s="244" t="s">
        <v>331</v>
      </c>
      <c r="B39" s="245"/>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6"/>
      <c r="AK39" s="247"/>
      <c r="AL39" s="248"/>
      <c r="AM39" s="85"/>
      <c r="AN39" s="85"/>
      <c r="AO39" s="85"/>
      <c r="AP39" s="85"/>
      <c r="AQ39" s="85"/>
      <c r="AR39" s="85"/>
    </row>
    <row r="40" spans="1:44" x14ac:dyDescent="0.25">
      <c r="A40" s="244" t="s">
        <v>332</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6"/>
      <c r="AK40" s="247"/>
      <c r="AL40" s="248"/>
      <c r="AM40" s="85"/>
      <c r="AN40" s="85"/>
      <c r="AO40" s="85"/>
      <c r="AP40" s="85"/>
      <c r="AQ40" s="85"/>
      <c r="AR40" s="85"/>
    </row>
    <row r="41" spans="1:44" x14ac:dyDescent="0.25">
      <c r="A41" s="244" t="s">
        <v>333</v>
      </c>
      <c r="B41" s="245"/>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6"/>
      <c r="AK41" s="247"/>
      <c r="AL41" s="248"/>
      <c r="AM41" s="85"/>
      <c r="AN41" s="85"/>
      <c r="AO41" s="85"/>
      <c r="AP41" s="85"/>
      <c r="AQ41" s="85"/>
      <c r="AR41" s="85"/>
    </row>
    <row r="42" spans="1:44" ht="15.75" thickBot="1" x14ac:dyDescent="0.3">
      <c r="A42" s="254" t="s">
        <v>334</v>
      </c>
      <c r="B42" s="255"/>
      <c r="C42" s="255"/>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6"/>
      <c r="AK42" s="264"/>
      <c r="AL42" s="265"/>
      <c r="AM42" s="85"/>
      <c r="AN42" s="85"/>
      <c r="AO42" s="85"/>
      <c r="AP42" s="85"/>
      <c r="AQ42" s="85"/>
      <c r="AR42" s="85"/>
    </row>
    <row r="43" spans="1:44" x14ac:dyDescent="0.25">
      <c r="A43" s="269" t="s">
        <v>335</v>
      </c>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c r="AF43" s="270"/>
      <c r="AG43" s="270"/>
      <c r="AH43" s="270"/>
      <c r="AI43" s="270"/>
      <c r="AJ43" s="271"/>
      <c r="AK43" s="260" t="s">
        <v>336</v>
      </c>
      <c r="AL43" s="261"/>
      <c r="AM43" s="272" t="s">
        <v>337</v>
      </c>
      <c r="AN43" s="273"/>
      <c r="AO43" s="87" t="s">
        <v>338</v>
      </c>
      <c r="AP43" s="87" t="s">
        <v>339</v>
      </c>
      <c r="AQ43" s="88"/>
      <c r="AR43" s="82"/>
    </row>
    <row r="44" spans="1:44" x14ac:dyDescent="0.25">
      <c r="A44" s="244" t="s">
        <v>340</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6"/>
      <c r="AK44" s="247"/>
      <c r="AL44" s="248"/>
      <c r="AM44" s="252"/>
      <c r="AN44" s="253"/>
      <c r="AO44" s="89"/>
      <c r="AP44" s="89"/>
      <c r="AQ44" s="88"/>
      <c r="AR44" s="82"/>
    </row>
    <row r="45" spans="1:44" x14ac:dyDescent="0.25">
      <c r="A45" s="244" t="s">
        <v>341</v>
      </c>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6"/>
      <c r="AK45" s="247"/>
      <c r="AL45" s="248"/>
      <c r="AM45" s="252"/>
      <c r="AN45" s="253"/>
      <c r="AO45" s="89"/>
      <c r="AP45" s="89"/>
      <c r="AQ45" s="88"/>
      <c r="AR45" s="82"/>
    </row>
    <row r="46" spans="1:44" ht="15.75" thickBot="1" x14ac:dyDescent="0.3">
      <c r="A46" s="254" t="s">
        <v>342</v>
      </c>
      <c r="B46" s="255"/>
      <c r="C46" s="255"/>
      <c r="D46" s="255"/>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6"/>
      <c r="AK46" s="264"/>
      <c r="AL46" s="265"/>
      <c r="AM46" s="279"/>
      <c r="AN46" s="280"/>
      <c r="AO46" s="90"/>
      <c r="AP46" s="90"/>
      <c r="AQ46" s="88"/>
      <c r="AR46" s="82"/>
    </row>
    <row r="47" spans="1:44" ht="6.75" customHeight="1" thickBot="1" x14ac:dyDescent="0.3">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2"/>
      <c r="AL47" s="92"/>
      <c r="AM47" s="93"/>
      <c r="AN47" s="93"/>
      <c r="AO47" s="94"/>
      <c r="AP47" s="94"/>
      <c r="AQ47" s="95"/>
      <c r="AR47" s="82"/>
    </row>
    <row r="48" spans="1:44" x14ac:dyDescent="0.25">
      <c r="A48" s="274" t="s">
        <v>343</v>
      </c>
      <c r="B48" s="275"/>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6"/>
      <c r="AK48" s="277" t="s">
        <v>336</v>
      </c>
      <c r="AL48" s="278"/>
      <c r="AM48" s="272" t="s">
        <v>337</v>
      </c>
      <c r="AN48" s="273"/>
      <c r="AO48" s="87" t="s">
        <v>338</v>
      </c>
      <c r="AP48" s="87" t="s">
        <v>339</v>
      </c>
      <c r="AQ48" s="88"/>
      <c r="AR48" s="82"/>
    </row>
    <row r="49" spans="1:44" x14ac:dyDescent="0.25">
      <c r="A49" s="244" t="s">
        <v>344</v>
      </c>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6"/>
      <c r="AK49" s="247"/>
      <c r="AL49" s="248"/>
      <c r="AM49" s="252"/>
      <c r="AN49" s="253"/>
      <c r="AO49" s="96"/>
      <c r="AP49" s="96"/>
      <c r="AQ49" s="88"/>
      <c r="AR49" s="82"/>
    </row>
    <row r="50" spans="1:44" x14ac:dyDescent="0.25">
      <c r="A50" s="244" t="s">
        <v>345</v>
      </c>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6"/>
      <c r="AK50" s="247"/>
      <c r="AL50" s="248"/>
      <c r="AM50" s="252"/>
      <c r="AN50" s="253"/>
      <c r="AO50" s="89"/>
      <c r="AP50" s="89"/>
      <c r="AQ50" s="88"/>
      <c r="AR50" s="82"/>
    </row>
    <row r="51" spans="1:44" x14ac:dyDescent="0.25">
      <c r="A51" s="244" t="s">
        <v>346</v>
      </c>
      <c r="B51" s="245"/>
      <c r="C51" s="245"/>
      <c r="D51" s="245"/>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6"/>
      <c r="AK51" s="247"/>
      <c r="AL51" s="248"/>
      <c r="AM51" s="252"/>
      <c r="AN51" s="253"/>
      <c r="AO51" s="89"/>
      <c r="AP51" s="89"/>
      <c r="AQ51" s="88"/>
      <c r="AR51" s="82"/>
    </row>
    <row r="52" spans="1:44" ht="15.75" thickBot="1" x14ac:dyDescent="0.3">
      <c r="A52" s="254" t="s">
        <v>347</v>
      </c>
      <c r="B52" s="255"/>
      <c r="C52" s="255"/>
      <c r="D52" s="255"/>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6"/>
      <c r="AK52" s="264"/>
      <c r="AL52" s="265"/>
      <c r="AM52" s="279"/>
      <c r="AN52" s="280"/>
      <c r="AO52" s="90"/>
      <c r="AP52" s="90"/>
      <c r="AQ52" s="88"/>
      <c r="AR52" s="82"/>
    </row>
    <row r="53" spans="1:44" ht="6.75" customHeight="1" thickBot="1" x14ac:dyDescent="0.3">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8"/>
      <c r="AL53" s="98"/>
      <c r="AM53" s="85"/>
      <c r="AN53" s="85"/>
      <c r="AO53" s="99"/>
      <c r="AP53" s="99"/>
      <c r="AQ53" s="83"/>
      <c r="AR53" s="82"/>
    </row>
    <row r="54" spans="1:44" x14ac:dyDescent="0.25">
      <c r="A54" s="274" t="s">
        <v>348</v>
      </c>
      <c r="B54" s="275"/>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6"/>
      <c r="AK54" s="277" t="s">
        <v>336</v>
      </c>
      <c r="AL54" s="278"/>
      <c r="AM54" s="272" t="s">
        <v>337</v>
      </c>
      <c r="AN54" s="273"/>
      <c r="AO54" s="87" t="s">
        <v>338</v>
      </c>
      <c r="AP54" s="87" t="s">
        <v>339</v>
      </c>
      <c r="AQ54" s="88"/>
      <c r="AR54" s="82"/>
    </row>
    <row r="55" spans="1:44" x14ac:dyDescent="0.25">
      <c r="A55" s="281" t="s">
        <v>349</v>
      </c>
      <c r="B55" s="282"/>
      <c r="C55" s="282"/>
      <c r="D55" s="282"/>
      <c r="E55" s="282"/>
      <c r="F55" s="282"/>
      <c r="G55" s="282"/>
      <c r="H55" s="282"/>
      <c r="I55" s="282"/>
      <c r="J55" s="282"/>
      <c r="K55" s="282"/>
      <c r="L55" s="282"/>
      <c r="M55" s="282"/>
      <c r="N55" s="282"/>
      <c r="O55" s="282"/>
      <c r="P55" s="282"/>
      <c r="Q55" s="282"/>
      <c r="R55" s="282"/>
      <c r="S55" s="282"/>
      <c r="T55" s="282"/>
      <c r="U55" s="282"/>
      <c r="V55" s="282"/>
      <c r="W55" s="282"/>
      <c r="X55" s="282"/>
      <c r="Y55" s="282"/>
      <c r="Z55" s="282"/>
      <c r="AA55" s="282"/>
      <c r="AB55" s="282"/>
      <c r="AC55" s="282"/>
      <c r="AD55" s="282"/>
      <c r="AE55" s="282"/>
      <c r="AF55" s="282"/>
      <c r="AG55" s="282"/>
      <c r="AH55" s="282"/>
      <c r="AI55" s="282"/>
      <c r="AJ55" s="283"/>
      <c r="AK55" s="284"/>
      <c r="AL55" s="285"/>
      <c r="AM55" s="286"/>
      <c r="AN55" s="287"/>
      <c r="AO55" s="100"/>
      <c r="AP55" s="100"/>
      <c r="AQ55" s="101"/>
      <c r="AR55" s="82"/>
    </row>
    <row r="56" spans="1:44" x14ac:dyDescent="0.25">
      <c r="A56" s="244" t="s">
        <v>350</v>
      </c>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5"/>
      <c r="AI56" s="245"/>
      <c r="AJ56" s="246"/>
      <c r="AK56" s="247"/>
      <c r="AL56" s="248"/>
      <c r="AM56" s="252"/>
      <c r="AN56" s="253"/>
      <c r="AO56" s="89"/>
      <c r="AP56" s="89"/>
      <c r="AQ56" s="88"/>
      <c r="AR56" s="82"/>
    </row>
    <row r="57" spans="1:44" x14ac:dyDescent="0.25">
      <c r="A57" s="244" t="s">
        <v>351</v>
      </c>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6"/>
      <c r="AK57" s="247"/>
      <c r="AL57" s="248"/>
      <c r="AM57" s="252"/>
      <c r="AN57" s="253"/>
      <c r="AO57" s="89"/>
      <c r="AP57" s="89"/>
      <c r="AQ57" s="88"/>
      <c r="AR57" s="82"/>
    </row>
    <row r="58" spans="1:44" x14ac:dyDescent="0.25">
      <c r="A58" s="244" t="s">
        <v>322</v>
      </c>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c r="AJ58" s="246"/>
      <c r="AK58" s="247"/>
      <c r="AL58" s="248"/>
      <c r="AM58" s="252"/>
      <c r="AN58" s="253"/>
      <c r="AO58" s="89"/>
      <c r="AP58" s="89"/>
      <c r="AQ58" s="88"/>
      <c r="AR58" s="82"/>
    </row>
    <row r="59" spans="1:44" x14ac:dyDescent="0.25">
      <c r="A59" s="244"/>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6"/>
      <c r="AK59" s="247"/>
      <c r="AL59" s="248"/>
      <c r="AM59" s="252"/>
      <c r="AN59" s="253"/>
      <c r="AO59" s="89"/>
      <c r="AP59" s="89"/>
      <c r="AQ59" s="88"/>
      <c r="AR59" s="82"/>
    </row>
    <row r="60" spans="1:44" x14ac:dyDescent="0.25">
      <c r="A60" s="244"/>
      <c r="B60" s="245"/>
      <c r="C60" s="245"/>
      <c r="D60" s="245"/>
      <c r="E60" s="245"/>
      <c r="F60" s="245"/>
      <c r="G60" s="245"/>
      <c r="H60" s="245"/>
      <c r="I60" s="245"/>
      <c r="J60" s="245"/>
      <c r="K60" s="245"/>
      <c r="L60" s="245"/>
      <c r="M60" s="245"/>
      <c r="N60" s="245"/>
      <c r="O60" s="245"/>
      <c r="P60" s="245"/>
      <c r="Q60" s="245"/>
      <c r="R60" s="245"/>
      <c r="S60" s="245"/>
      <c r="T60" s="245"/>
      <c r="U60" s="245"/>
      <c r="V60" s="245"/>
      <c r="W60" s="245"/>
      <c r="X60" s="245"/>
      <c r="Y60" s="245"/>
      <c r="Z60" s="245"/>
      <c r="AA60" s="245"/>
      <c r="AB60" s="245"/>
      <c r="AC60" s="245"/>
      <c r="AD60" s="245"/>
      <c r="AE60" s="245"/>
      <c r="AF60" s="245"/>
      <c r="AG60" s="245"/>
      <c r="AH60" s="245"/>
      <c r="AI60" s="245"/>
      <c r="AJ60" s="246"/>
      <c r="AK60" s="247"/>
      <c r="AL60" s="248"/>
      <c r="AM60" s="252"/>
      <c r="AN60" s="253"/>
      <c r="AO60" s="89"/>
      <c r="AP60" s="89"/>
      <c r="AQ60" s="88"/>
      <c r="AR60" s="82"/>
    </row>
    <row r="61" spans="1:44" x14ac:dyDescent="0.25">
      <c r="A61" s="244" t="s">
        <v>352</v>
      </c>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5"/>
      <c r="Z61" s="245"/>
      <c r="AA61" s="245"/>
      <c r="AB61" s="245"/>
      <c r="AC61" s="245"/>
      <c r="AD61" s="245"/>
      <c r="AE61" s="245"/>
      <c r="AF61" s="245"/>
      <c r="AG61" s="245"/>
      <c r="AH61" s="245"/>
      <c r="AI61" s="245"/>
      <c r="AJ61" s="246"/>
      <c r="AK61" s="247"/>
      <c r="AL61" s="248"/>
      <c r="AM61" s="252"/>
      <c r="AN61" s="253"/>
      <c r="AO61" s="89"/>
      <c r="AP61" s="89"/>
      <c r="AQ61" s="88"/>
      <c r="AR61" s="82"/>
    </row>
    <row r="62" spans="1:44" ht="26.25" customHeight="1" x14ac:dyDescent="0.25">
      <c r="A62" s="288" t="s">
        <v>353</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90"/>
      <c r="AK62" s="284"/>
      <c r="AL62" s="285"/>
      <c r="AM62" s="286"/>
      <c r="AN62" s="287"/>
      <c r="AO62" s="102"/>
      <c r="AP62" s="102"/>
      <c r="AQ62" s="101"/>
      <c r="AR62" s="82"/>
    </row>
    <row r="63" spans="1:44" x14ac:dyDescent="0.25">
      <c r="A63" s="244" t="s">
        <v>354</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6"/>
      <c r="AK63" s="247"/>
      <c r="AL63" s="248"/>
      <c r="AM63" s="252"/>
      <c r="AN63" s="253"/>
      <c r="AO63" s="89"/>
      <c r="AP63" s="89"/>
      <c r="AQ63" s="88"/>
      <c r="AR63" s="82"/>
    </row>
    <row r="64" spans="1:44" ht="26.25" customHeight="1" x14ac:dyDescent="0.25">
      <c r="A64" s="288" t="s">
        <v>355</v>
      </c>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90"/>
      <c r="AK64" s="284"/>
      <c r="AL64" s="285"/>
      <c r="AM64" s="286"/>
      <c r="AN64" s="287"/>
      <c r="AO64" s="102"/>
      <c r="AP64" s="102"/>
      <c r="AQ64" s="101"/>
      <c r="AR64" s="82"/>
    </row>
    <row r="65" spans="1:44" x14ac:dyDescent="0.25">
      <c r="A65" s="244" t="s">
        <v>356</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6"/>
      <c r="AK65" s="247"/>
      <c r="AL65" s="248"/>
      <c r="AM65" s="252"/>
      <c r="AN65" s="253"/>
      <c r="AO65" s="89"/>
      <c r="AP65" s="89"/>
      <c r="AQ65" s="88"/>
      <c r="AR65" s="82"/>
    </row>
    <row r="66" spans="1:44" x14ac:dyDescent="0.25">
      <c r="A66" s="281" t="s">
        <v>357</v>
      </c>
      <c r="B66" s="282"/>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283"/>
      <c r="AK66" s="284"/>
      <c r="AL66" s="285"/>
      <c r="AM66" s="286"/>
      <c r="AN66" s="287"/>
      <c r="AO66" s="102"/>
      <c r="AP66" s="102"/>
      <c r="AQ66" s="101"/>
      <c r="AR66" s="82"/>
    </row>
    <row r="67" spans="1:44" x14ac:dyDescent="0.25">
      <c r="A67" s="244" t="s">
        <v>325</v>
      </c>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c r="AC67" s="245"/>
      <c r="AD67" s="245"/>
      <c r="AE67" s="245"/>
      <c r="AF67" s="245"/>
      <c r="AG67" s="245"/>
      <c r="AH67" s="245"/>
      <c r="AI67" s="245"/>
      <c r="AJ67" s="246"/>
      <c r="AK67" s="247"/>
      <c r="AL67" s="248"/>
      <c r="AM67" s="252"/>
      <c r="AN67" s="253"/>
      <c r="AO67" s="89"/>
      <c r="AP67" s="89"/>
      <c r="AQ67" s="88"/>
      <c r="AR67" s="82"/>
    </row>
    <row r="68" spans="1:44" ht="15.75" thickBot="1" x14ac:dyDescent="0.3">
      <c r="A68" s="293" t="s">
        <v>358</v>
      </c>
      <c r="B68" s="294"/>
      <c r="C68" s="294"/>
      <c r="D68" s="294"/>
      <c r="E68" s="294"/>
      <c r="F68" s="294"/>
      <c r="G68" s="294"/>
      <c r="H68" s="294"/>
      <c r="I68" s="294"/>
      <c r="J68" s="294"/>
      <c r="K68" s="294"/>
      <c r="L68" s="294"/>
      <c r="M68" s="294"/>
      <c r="N68" s="294"/>
      <c r="O68" s="294"/>
      <c r="P68" s="294"/>
      <c r="Q68" s="294"/>
      <c r="R68" s="294"/>
      <c r="S68" s="294"/>
      <c r="T68" s="294"/>
      <c r="U68" s="294"/>
      <c r="V68" s="294"/>
      <c r="W68" s="294"/>
      <c r="X68" s="294"/>
      <c r="Y68" s="294"/>
      <c r="Z68" s="294"/>
      <c r="AA68" s="294"/>
      <c r="AB68" s="294"/>
      <c r="AC68" s="294"/>
      <c r="AD68" s="294"/>
      <c r="AE68" s="294"/>
      <c r="AF68" s="294"/>
      <c r="AG68" s="294"/>
      <c r="AH68" s="294"/>
      <c r="AI68" s="294"/>
      <c r="AJ68" s="295"/>
      <c r="AK68" s="296"/>
      <c r="AL68" s="297"/>
      <c r="AM68" s="298"/>
      <c r="AN68" s="299"/>
      <c r="AO68" s="103"/>
      <c r="AP68" s="103"/>
      <c r="AQ68" s="101"/>
      <c r="AR68" s="82"/>
    </row>
    <row r="69" spans="1:44" ht="6.75" customHeight="1" thickBot="1" x14ac:dyDescent="0.3">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8"/>
      <c r="AL69" s="98"/>
      <c r="AM69" s="85"/>
      <c r="AN69" s="85"/>
      <c r="AO69" s="99"/>
      <c r="AP69" s="99"/>
      <c r="AQ69" s="83"/>
      <c r="AR69" s="82"/>
    </row>
    <row r="70" spans="1:44" x14ac:dyDescent="0.25">
      <c r="A70" s="274" t="s">
        <v>359</v>
      </c>
      <c r="B70" s="275"/>
      <c r="C70" s="275"/>
      <c r="D70" s="275"/>
      <c r="E70" s="275"/>
      <c r="F70" s="275"/>
      <c r="G70" s="275"/>
      <c r="H70" s="275"/>
      <c r="I70" s="275"/>
      <c r="J70" s="275"/>
      <c r="K70" s="275"/>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6"/>
      <c r="AK70" s="277" t="s">
        <v>336</v>
      </c>
      <c r="AL70" s="278"/>
      <c r="AM70" s="272" t="s">
        <v>337</v>
      </c>
      <c r="AN70" s="273"/>
      <c r="AO70" s="87" t="s">
        <v>338</v>
      </c>
      <c r="AP70" s="87" t="s">
        <v>339</v>
      </c>
      <c r="AQ70" s="88"/>
      <c r="AR70" s="82"/>
    </row>
    <row r="71" spans="1:44" ht="26.25" customHeight="1" x14ac:dyDescent="0.25">
      <c r="A71" s="288" t="s">
        <v>355</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90"/>
      <c r="AK71" s="284"/>
      <c r="AL71" s="285"/>
      <c r="AM71" s="291"/>
      <c r="AN71" s="292"/>
      <c r="AO71" s="104"/>
      <c r="AP71" s="104"/>
      <c r="AQ71" s="101"/>
      <c r="AR71" s="82"/>
    </row>
    <row r="72" spans="1:44" x14ac:dyDescent="0.25">
      <c r="A72" s="244" t="s">
        <v>354</v>
      </c>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c r="AA72" s="245"/>
      <c r="AB72" s="245"/>
      <c r="AC72" s="245"/>
      <c r="AD72" s="245"/>
      <c r="AE72" s="245"/>
      <c r="AF72" s="245"/>
      <c r="AG72" s="245"/>
      <c r="AH72" s="245"/>
      <c r="AI72" s="245"/>
      <c r="AJ72" s="246"/>
      <c r="AK72" s="247"/>
      <c r="AL72" s="248"/>
      <c r="AM72" s="300"/>
      <c r="AN72" s="301"/>
      <c r="AO72" s="105"/>
      <c r="AP72" s="105"/>
      <c r="AQ72" s="88"/>
      <c r="AR72" s="82"/>
    </row>
    <row r="73" spans="1:44" x14ac:dyDescent="0.25">
      <c r="A73" s="244" t="s">
        <v>356</v>
      </c>
      <c r="B73" s="245"/>
      <c r="C73" s="245"/>
      <c r="D73" s="245"/>
      <c r="E73" s="245"/>
      <c r="F73" s="245"/>
      <c r="G73" s="245"/>
      <c r="H73" s="245"/>
      <c r="I73" s="245"/>
      <c r="J73" s="245"/>
      <c r="K73" s="245"/>
      <c r="L73" s="245"/>
      <c r="M73" s="245"/>
      <c r="N73" s="245"/>
      <c r="O73" s="245"/>
      <c r="P73" s="245"/>
      <c r="Q73" s="245"/>
      <c r="R73" s="245"/>
      <c r="S73" s="245"/>
      <c r="T73" s="245"/>
      <c r="U73" s="245"/>
      <c r="V73" s="245"/>
      <c r="W73" s="245"/>
      <c r="X73" s="245"/>
      <c r="Y73" s="245"/>
      <c r="Z73" s="245"/>
      <c r="AA73" s="245"/>
      <c r="AB73" s="245"/>
      <c r="AC73" s="245"/>
      <c r="AD73" s="245"/>
      <c r="AE73" s="245"/>
      <c r="AF73" s="245"/>
      <c r="AG73" s="245"/>
      <c r="AH73" s="245"/>
      <c r="AI73" s="245"/>
      <c r="AJ73" s="246"/>
      <c r="AK73" s="247"/>
      <c r="AL73" s="248"/>
      <c r="AM73" s="300"/>
      <c r="AN73" s="301"/>
      <c r="AO73" s="105"/>
      <c r="AP73" s="105"/>
      <c r="AQ73" s="88"/>
      <c r="AR73" s="82"/>
    </row>
    <row r="74" spans="1:44" x14ac:dyDescent="0.25">
      <c r="A74" s="244" t="s">
        <v>325</v>
      </c>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6"/>
      <c r="AK74" s="247"/>
      <c r="AL74" s="248"/>
      <c r="AM74" s="300"/>
      <c r="AN74" s="301"/>
      <c r="AO74" s="105"/>
      <c r="AP74" s="105"/>
      <c r="AQ74" s="88"/>
      <c r="AR74" s="82"/>
    </row>
    <row r="75" spans="1:44" x14ac:dyDescent="0.25">
      <c r="A75" s="244" t="s">
        <v>360</v>
      </c>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c r="AC75" s="245"/>
      <c r="AD75" s="245"/>
      <c r="AE75" s="245"/>
      <c r="AF75" s="245"/>
      <c r="AG75" s="245"/>
      <c r="AH75" s="245"/>
      <c r="AI75" s="245"/>
      <c r="AJ75" s="246"/>
      <c r="AK75" s="247"/>
      <c r="AL75" s="248"/>
      <c r="AM75" s="300"/>
      <c r="AN75" s="301"/>
      <c r="AO75" s="105"/>
      <c r="AP75" s="105"/>
      <c r="AQ75" s="88"/>
      <c r="AR75" s="82"/>
    </row>
    <row r="76" spans="1:44" x14ac:dyDescent="0.25">
      <c r="A76" s="244" t="s">
        <v>361</v>
      </c>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6"/>
      <c r="AK76" s="247"/>
      <c r="AL76" s="248"/>
      <c r="AM76" s="300"/>
      <c r="AN76" s="301"/>
      <c r="AO76" s="105"/>
      <c r="AP76" s="105"/>
      <c r="AQ76" s="88"/>
      <c r="AR76" s="82"/>
    </row>
    <row r="77" spans="1:44" x14ac:dyDescent="0.25">
      <c r="A77" s="244" t="s">
        <v>362</v>
      </c>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c r="AC77" s="245"/>
      <c r="AD77" s="245"/>
      <c r="AE77" s="245"/>
      <c r="AF77" s="245"/>
      <c r="AG77" s="245"/>
      <c r="AH77" s="245"/>
      <c r="AI77" s="245"/>
      <c r="AJ77" s="246"/>
      <c r="AK77" s="247"/>
      <c r="AL77" s="248"/>
      <c r="AM77" s="300"/>
      <c r="AN77" s="301"/>
      <c r="AO77" s="105"/>
      <c r="AP77" s="105"/>
      <c r="AQ77" s="88"/>
      <c r="AR77" s="82"/>
    </row>
    <row r="78" spans="1:44" x14ac:dyDescent="0.25">
      <c r="A78" s="244" t="s">
        <v>363</v>
      </c>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c r="AA78" s="245"/>
      <c r="AB78" s="245"/>
      <c r="AC78" s="245"/>
      <c r="AD78" s="245"/>
      <c r="AE78" s="245"/>
      <c r="AF78" s="245"/>
      <c r="AG78" s="245"/>
      <c r="AH78" s="245"/>
      <c r="AI78" s="245"/>
      <c r="AJ78" s="246"/>
      <c r="AK78" s="247"/>
      <c r="AL78" s="248"/>
      <c r="AM78" s="300"/>
      <c r="AN78" s="301"/>
      <c r="AO78" s="105"/>
      <c r="AP78" s="105"/>
      <c r="AQ78" s="88"/>
      <c r="AR78" s="82"/>
    </row>
    <row r="79" spans="1:44" x14ac:dyDescent="0.25">
      <c r="A79" s="281" t="s">
        <v>364</v>
      </c>
      <c r="B79" s="282"/>
      <c r="C79" s="282"/>
      <c r="D79" s="282"/>
      <c r="E79" s="282"/>
      <c r="F79" s="282"/>
      <c r="G79" s="282"/>
      <c r="H79" s="282"/>
      <c r="I79" s="282"/>
      <c r="J79" s="282"/>
      <c r="K79" s="282"/>
      <c r="L79" s="282"/>
      <c r="M79" s="282"/>
      <c r="N79" s="282"/>
      <c r="O79" s="282"/>
      <c r="P79" s="282"/>
      <c r="Q79" s="282"/>
      <c r="R79" s="282"/>
      <c r="S79" s="282"/>
      <c r="T79" s="282"/>
      <c r="U79" s="282"/>
      <c r="V79" s="282"/>
      <c r="W79" s="282"/>
      <c r="X79" s="282"/>
      <c r="Y79" s="282"/>
      <c r="Z79" s="282"/>
      <c r="AA79" s="282"/>
      <c r="AB79" s="282"/>
      <c r="AC79" s="282"/>
      <c r="AD79" s="282"/>
      <c r="AE79" s="282"/>
      <c r="AF79" s="282"/>
      <c r="AG79" s="282"/>
      <c r="AH79" s="282"/>
      <c r="AI79" s="282"/>
      <c r="AJ79" s="283"/>
      <c r="AK79" s="284"/>
      <c r="AL79" s="285"/>
      <c r="AM79" s="291"/>
      <c r="AN79" s="292"/>
      <c r="AO79" s="104"/>
      <c r="AP79" s="104"/>
      <c r="AQ79" s="101"/>
      <c r="AR79" s="82"/>
    </row>
    <row r="80" spans="1:44" x14ac:dyDescent="0.25">
      <c r="A80" s="281" t="s">
        <v>365</v>
      </c>
      <c r="B80" s="282"/>
      <c r="C80" s="282"/>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3"/>
      <c r="AK80" s="284"/>
      <c r="AL80" s="285"/>
      <c r="AM80" s="291"/>
      <c r="AN80" s="292"/>
      <c r="AO80" s="104"/>
      <c r="AP80" s="104"/>
      <c r="AQ80" s="101"/>
      <c r="AR80" s="82"/>
    </row>
    <row r="81" spans="1:44" x14ac:dyDescent="0.25">
      <c r="A81" s="244" t="s">
        <v>366</v>
      </c>
      <c r="B81" s="24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6"/>
      <c r="AK81" s="247"/>
      <c r="AL81" s="248"/>
      <c r="AM81" s="300"/>
      <c r="AN81" s="301"/>
      <c r="AO81" s="105"/>
      <c r="AP81" s="105"/>
      <c r="AQ81" s="83"/>
      <c r="AR81" s="82"/>
    </row>
    <row r="82" spans="1:44" ht="15" customHeight="1" x14ac:dyDescent="0.25">
      <c r="A82" s="288" t="s">
        <v>367</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90"/>
      <c r="AK82" s="284"/>
      <c r="AL82" s="285"/>
      <c r="AM82" s="291"/>
      <c r="AN82" s="292"/>
      <c r="AO82" s="104"/>
      <c r="AP82" s="104"/>
      <c r="AQ82" s="101"/>
      <c r="AR82" s="82"/>
    </row>
    <row r="83" spans="1:44" ht="15" customHeight="1" x14ac:dyDescent="0.25">
      <c r="A83" s="288" t="s">
        <v>368</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90"/>
      <c r="AK83" s="284"/>
      <c r="AL83" s="285"/>
      <c r="AM83" s="291"/>
      <c r="AN83" s="292"/>
      <c r="AO83" s="104"/>
      <c r="AP83" s="104"/>
      <c r="AQ83" s="101"/>
      <c r="AR83" s="82"/>
    </row>
    <row r="84" spans="1:44" x14ac:dyDescent="0.25">
      <c r="A84" s="304" t="s">
        <v>369</v>
      </c>
      <c r="B84" s="305"/>
      <c r="C84" s="305"/>
      <c r="D84" s="3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c r="AK84" s="284"/>
      <c r="AL84" s="285"/>
      <c r="AM84" s="291"/>
      <c r="AN84" s="292"/>
      <c r="AO84" s="104"/>
      <c r="AP84" s="104"/>
      <c r="AQ84" s="101"/>
      <c r="AR84" s="82"/>
    </row>
    <row r="85" spans="1:44" x14ac:dyDescent="0.25">
      <c r="A85" s="304" t="s">
        <v>370</v>
      </c>
      <c r="B85" s="305"/>
      <c r="C85" s="305"/>
      <c r="D85" s="3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284"/>
      <c r="AL85" s="285"/>
      <c r="AM85" s="291"/>
      <c r="AN85" s="292"/>
      <c r="AO85" s="104"/>
      <c r="AP85" s="104"/>
      <c r="AQ85" s="83"/>
      <c r="AR85" s="82"/>
    </row>
    <row r="86" spans="1:44" ht="15.75" thickBot="1" x14ac:dyDescent="0.3">
      <c r="A86" s="107" t="s">
        <v>371</v>
      </c>
      <c r="B86" s="108"/>
      <c r="C86" s="108"/>
      <c r="D86" s="108"/>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c r="AK86" s="296"/>
      <c r="AL86" s="297"/>
      <c r="AM86" s="302"/>
      <c r="AN86" s="303"/>
      <c r="AO86" s="109"/>
      <c r="AP86" s="109"/>
      <c r="AQ86" s="88"/>
      <c r="AR86" s="82"/>
    </row>
    <row r="87" spans="1:44" x14ac:dyDescent="0.25">
      <c r="A87" s="83"/>
      <c r="B87" s="83"/>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110"/>
      <c r="AL87" s="110"/>
      <c r="AM87" s="83"/>
      <c r="AN87" s="83"/>
      <c r="AO87" s="83"/>
      <c r="AP87" s="83"/>
      <c r="AQ87" s="83"/>
      <c r="AR87" s="83"/>
    </row>
    <row r="88" spans="1:44" x14ac:dyDescent="0.25">
      <c r="A88" s="85" t="s">
        <v>372</v>
      </c>
      <c r="B88" s="82"/>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111"/>
      <c r="AL88" s="111"/>
      <c r="AM88" s="88"/>
      <c r="AN88" s="88"/>
      <c r="AO88" s="88"/>
      <c r="AP88" s="88"/>
      <c r="AQ88" s="88"/>
      <c r="AR88" s="88"/>
    </row>
    <row r="89" spans="1:44" x14ac:dyDescent="0.25">
      <c r="A89" s="112" t="s">
        <v>373</v>
      </c>
      <c r="B89" s="113"/>
      <c r="C89" s="114"/>
      <c r="D89" s="11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115"/>
      <c r="AL89" s="115"/>
      <c r="AM89" s="113"/>
      <c r="AN89" s="113"/>
      <c r="AO89" s="113"/>
      <c r="AP89" s="116"/>
      <c r="AQ89" s="116"/>
      <c r="AR89" s="116"/>
    </row>
    <row r="90" spans="1:44" x14ac:dyDescent="0.25">
      <c r="A90" s="112" t="s">
        <v>374</v>
      </c>
      <c r="B90" s="113"/>
      <c r="C90" s="114"/>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115"/>
      <c r="AL90" s="115"/>
      <c r="AM90" s="113"/>
      <c r="AN90" s="113"/>
      <c r="AO90" s="113"/>
      <c r="AP90" s="116"/>
      <c r="AQ90" s="116"/>
      <c r="AR90" s="116"/>
    </row>
    <row r="91" spans="1:44" x14ac:dyDescent="0.25">
      <c r="A91" s="112" t="s">
        <v>375</v>
      </c>
      <c r="B91" s="113"/>
      <c r="C91" s="114"/>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5"/>
      <c r="AL91" s="115"/>
      <c r="AM91" s="113"/>
      <c r="AN91" s="113"/>
      <c r="AO91" s="113"/>
      <c r="AP91" s="116"/>
      <c r="AQ91" s="116"/>
      <c r="AR91" s="116"/>
    </row>
    <row r="92" spans="1:44" x14ac:dyDescent="0.25">
      <c r="A92" s="85" t="s">
        <v>376</v>
      </c>
      <c r="B92" s="82"/>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110"/>
      <c r="AL92" s="110"/>
      <c r="AM92" s="83"/>
      <c r="AN92" s="83"/>
      <c r="AO92" s="83"/>
      <c r="AP92" s="83"/>
      <c r="AQ92" s="83"/>
      <c r="AR92" s="83"/>
    </row>
  </sheetData>
  <mergeCells count="188">
    <mergeCell ref="A83:AJ83"/>
    <mergeCell ref="A82:AJ82"/>
    <mergeCell ref="A85:D85"/>
    <mergeCell ref="A84:D84"/>
    <mergeCell ref="A18:AR18"/>
    <mergeCell ref="A16:AR16"/>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K86:AL86"/>
    <mergeCell ref="AM86:AN86"/>
    <mergeCell ref="AK84:AL84"/>
    <mergeCell ref="AM84:AN84"/>
    <mergeCell ref="AK85:AL85"/>
    <mergeCell ref="AM85:AN85"/>
    <mergeCell ref="AK82:AL82"/>
    <mergeCell ref="AM82:AN82"/>
    <mergeCell ref="AK83:AL83"/>
    <mergeCell ref="AM83:AN83"/>
    <mergeCell ref="A74:AJ74"/>
    <mergeCell ref="AK74:AL74"/>
    <mergeCell ref="AM74:AN74"/>
    <mergeCell ref="A75:AJ75"/>
    <mergeCell ref="AK75:AL75"/>
    <mergeCell ref="AM75:AN75"/>
    <mergeCell ref="A72:AJ72"/>
    <mergeCell ref="AK72:AL72"/>
    <mergeCell ref="AM72:AN72"/>
    <mergeCell ref="A73:AJ73"/>
    <mergeCell ref="AK73:AL73"/>
    <mergeCell ref="AM73:AN73"/>
    <mergeCell ref="A70:AJ70"/>
    <mergeCell ref="AK70:AL70"/>
    <mergeCell ref="AM70:AN70"/>
    <mergeCell ref="A71:AJ71"/>
    <mergeCell ref="AK71:AL71"/>
    <mergeCell ref="AM71:AN71"/>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7:AJ57"/>
    <mergeCell ref="AK57:AL57"/>
    <mergeCell ref="AM57:AN57"/>
    <mergeCell ref="A58:AJ58"/>
    <mergeCell ref="AK58:AL58"/>
    <mergeCell ref="AM58:AN58"/>
    <mergeCell ref="A55:AJ55"/>
    <mergeCell ref="AK55:AL55"/>
    <mergeCell ref="AM55:AN55"/>
    <mergeCell ref="A56:AJ56"/>
    <mergeCell ref="AK56:AL56"/>
    <mergeCell ref="AM56:AN56"/>
    <mergeCell ref="A52:AJ52"/>
    <mergeCell ref="AK52:AL52"/>
    <mergeCell ref="AM52:AN52"/>
    <mergeCell ref="A54:AJ54"/>
    <mergeCell ref="AK54:AL54"/>
    <mergeCell ref="AM54:AN54"/>
    <mergeCell ref="A50:AJ50"/>
    <mergeCell ref="AK50:AL50"/>
    <mergeCell ref="AM50:AN50"/>
    <mergeCell ref="A51:AJ51"/>
    <mergeCell ref="AK51:AL51"/>
    <mergeCell ref="AM51:AN51"/>
    <mergeCell ref="A48:AJ48"/>
    <mergeCell ref="AK48:AL48"/>
    <mergeCell ref="AM48:AN48"/>
    <mergeCell ref="A49:AJ49"/>
    <mergeCell ref="AK49:AL49"/>
    <mergeCell ref="AM49:AN49"/>
    <mergeCell ref="A45:AJ45"/>
    <mergeCell ref="AK45:AL45"/>
    <mergeCell ref="AM45:AN45"/>
    <mergeCell ref="A46:AJ46"/>
    <mergeCell ref="AK46:AL46"/>
    <mergeCell ref="AM46:AN46"/>
    <mergeCell ref="A42:AJ42"/>
    <mergeCell ref="AK42:AL42"/>
    <mergeCell ref="A43:AJ43"/>
    <mergeCell ref="AK43:AL43"/>
    <mergeCell ref="AM43:AN43"/>
    <mergeCell ref="A44:AJ44"/>
    <mergeCell ref="AK44:AL44"/>
    <mergeCell ref="AM44:AN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7:AJ27"/>
    <mergeCell ref="AK27:AL27"/>
    <mergeCell ref="A28:AJ28"/>
    <mergeCell ref="AK28:AL28"/>
    <mergeCell ref="A29:AJ29"/>
    <mergeCell ref="AK29:AL29"/>
    <mergeCell ref="A25:AJ25"/>
    <mergeCell ref="AK25:AL25"/>
    <mergeCell ref="AN25:AP25"/>
    <mergeCell ref="A26:AJ26"/>
    <mergeCell ref="AQ25:AR25"/>
    <mergeCell ref="AK26:AL26"/>
    <mergeCell ref="AK23:AL23"/>
    <mergeCell ref="AN23:AP23"/>
    <mergeCell ref="AQ23:AR23"/>
    <mergeCell ref="AK24:AL24"/>
    <mergeCell ref="AN24:AP24"/>
    <mergeCell ref="AQ24:AR24"/>
    <mergeCell ref="A22:AJ22"/>
    <mergeCell ref="AK22:AL22"/>
    <mergeCell ref="AN22:AP22"/>
    <mergeCell ref="AQ22:AR22"/>
    <mergeCell ref="A24:AJ24"/>
    <mergeCell ref="A23:AJ23"/>
    <mergeCell ref="A21:AJ21"/>
    <mergeCell ref="AK21:AL21"/>
    <mergeCell ref="AN21:AP21"/>
    <mergeCell ref="AQ21:AR21"/>
    <mergeCell ref="A15:AR15"/>
    <mergeCell ref="A19:AR19"/>
    <mergeCell ref="A20:AJ20"/>
    <mergeCell ref="AK20:AL20"/>
    <mergeCell ref="A5:AR5"/>
    <mergeCell ref="A7:AR7"/>
    <mergeCell ref="A9:AR9"/>
    <mergeCell ref="A10:AR10"/>
    <mergeCell ref="A12:AR12"/>
    <mergeCell ref="A13:AR13"/>
  </mergeCells>
  <pageMargins left="0.7" right="0.7" top="0.75" bottom="0.75" header="0.3" footer="0.3"/>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2022-04-29T10:34:40Z</dcterms:modified>
</cp:coreProperties>
</file>